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4475" yWindow="60" windowWidth="14295" windowHeight="13410" tabRatio="824" activeTab="1"/>
  </bookViews>
  <sheets>
    <sheet name="PETA JABATAN" sheetId="30" r:id="rId1"/>
    <sheet name="Data Base" sheetId="24" r:id="rId2"/>
    <sheet name="Sheet1" sheetId="2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3" localSheetId="0">#REF!</definedName>
    <definedName name="_3">#REF!</definedName>
    <definedName name="_Order1" hidden="1">0</definedName>
    <definedName name="_Order2" hidden="1">255</definedName>
    <definedName name="aa" localSheetId="0">[1]sampel!#REF!</definedName>
    <definedName name="aa">[1]sampel!#REF!</definedName>
    <definedName name="_xlnm.Database" localSheetId="0">#REF!</definedName>
    <definedName name="_xlnm.Database">#REF!</definedName>
    <definedName name="egrwg" localSheetId="0">#REF!</definedName>
    <definedName name="egrwg">#REF!</definedName>
    <definedName name="FAKTOR__2__WEWENANG_PENYELIAAN_DAN_MANAJERIAL__3_Level_6" localSheetId="0">#REF!</definedName>
    <definedName name="FAKTOR__2__WEWENANG_PENYELIAAN_DAN_MANAJERIAL__3_Level_6">#REF!</definedName>
    <definedName name="FAKTOR_1__PENGETAHUAN___9_Level_7" localSheetId="0">#REF!</definedName>
    <definedName name="FAKTOR_1__PENGETAHUAN___9_Level_7">#REF!</definedName>
    <definedName name="FAKTOR_1__RUANG_LINGKUP_PROGRAM_DAN_DAMPAKNYA__5_Level_6" localSheetId="0">#REF!</definedName>
    <definedName name="FAKTOR_1__RUANG_LINGKUP_PROGRAM_DAN_DAMPAKNYA__5_Level_6">#REF!</definedName>
    <definedName name="FAKTOR_2____PENGENDALIAN_PENGAWASAN__5_Level_7" localSheetId="0">#REF!</definedName>
    <definedName name="FAKTOR_2____PENGENDALIAN_PENGAWASAN__5_Level_7">#REF!</definedName>
    <definedName name="FAKTOR_3____PEDOMAN__5_Level_7" localSheetId="0">#REF!</definedName>
    <definedName name="FAKTOR_3____PEDOMAN__5_Level_7">#REF!</definedName>
    <definedName name="FAKTOR_3___KOORDINASI_DAN_PENGINTEGRASIAN__5_Level_6" localSheetId="0">#REF!</definedName>
    <definedName name="FAKTOR_3___KOORDINASI_DAN_PENGINTEGRASIAN__5_Level_6">#REF!</definedName>
    <definedName name="FAKTOR_4____KOMPLEKSITAS__6_Level_7" localSheetId="0">#REF!</definedName>
    <definedName name="FAKTOR_4____KOMPLEKSITAS__6_Level_7">#REF!</definedName>
    <definedName name="FAKTOR_4a___HUBUNGAN_PERSONAL___SIFAT_HUBUNGAN_6" localSheetId="0">#REF!</definedName>
    <definedName name="FAKTOR_4a___HUBUNGAN_PERSONAL___SIFAT_HUBUNGAN_6">#REF!</definedName>
    <definedName name="FAKTOR_4b___HUBUNGAN_PERSONAL___TUJUAN_HUBUNGAN_6" localSheetId="0">#REF!</definedName>
    <definedName name="FAKTOR_4b___HUBUNGAN_PERSONAL___TUJUAN_HUBUNGAN_6">#REF!</definedName>
    <definedName name="FAKTOR_5____RUANG_LINGKUP_DAN_PENGARUH__6_Level_7" localSheetId="0">#REF!</definedName>
    <definedName name="FAKTOR_5____RUANG_LINGKUP_DAN_PENGARUH__6_Level_7">#REF!</definedName>
    <definedName name="FAKTOR_6____HUBUNGAN_ANTAR_PRIBADI__4_Level_7" localSheetId="0">#REF!</definedName>
    <definedName name="FAKTOR_6____HUBUNGAN_ANTAR_PRIBADI__4_Level_7">#REF!</definedName>
    <definedName name="FAKTOR_7____TUJUAN_HUBUNGAN__4_Level_7" localSheetId="0">#REF!</definedName>
    <definedName name="FAKTOR_7____TUJUAN_HUBUNGAN__4_Level_7">#REF!</definedName>
    <definedName name="FAKTOR_8____TUNTUTAN_FISIK__3_Level_7" localSheetId="0">#REF!</definedName>
    <definedName name="FAKTOR_8____TUNTUTAN_FISIK__3_Level_7">#REF!</definedName>
    <definedName name="FAKTOR_9____LINGKUNGAN_KERJA__3_Level_7" localSheetId="0">#REF!</definedName>
    <definedName name="FAKTOR_9____LINGKUNGAN_KERJA__3_Level_7">#REF!</definedName>
    <definedName name="FFF" localSheetId="0">[2]sampel!#REF!</definedName>
    <definedName name="FFF">[2]sampel!#REF!</definedName>
    <definedName name="FK" localSheetId="0">[3]sampel!#REF!</definedName>
    <definedName name="FK">[3]sampel!#REF!</definedName>
    <definedName name="FT" localSheetId="0">[3]sampel!#REF!</definedName>
    <definedName name="FT">[3]sampel!#REF!</definedName>
    <definedName name="G" localSheetId="0" hidden="1">[4]A!#REF!</definedName>
    <definedName name="G" hidden="1">[4]A!#REF!</definedName>
    <definedName name="GGGG" localSheetId="0" hidden="1">[5]A!#REF!</definedName>
    <definedName name="GGGG" hidden="1">[5]A!#REF!</definedName>
    <definedName name="JO" localSheetId="0">[1]sampel!#REF!</definedName>
    <definedName name="JO">[1]sampel!#REF!</definedName>
    <definedName name="JobPrice___0_3" localSheetId="0">[6]sampel!#REF!</definedName>
    <definedName name="JobPrice___0_3">[6]sampel!#REF!</definedName>
    <definedName name="JobPrice___0_4" localSheetId="0">[6]sampel!#REF!</definedName>
    <definedName name="JobPrice___0_4">[6]sampel!#REF!</definedName>
    <definedName name="JobPrice_3" localSheetId="0">[7]sampel!#REF!</definedName>
    <definedName name="JobPrice_3">[7]sampel!#REF!</definedName>
    <definedName name="JobPrice_4" localSheetId="0">[7]sampel!#REF!</definedName>
    <definedName name="JobPrice_4">[7]sampel!#REF!</definedName>
    <definedName name="JobValue___0_3" localSheetId="0">[6]sampel!#REF!</definedName>
    <definedName name="JobValue___0_3">[6]sampel!#REF!</definedName>
    <definedName name="JobValue___0_4" localSheetId="0">[6]sampel!#REF!</definedName>
    <definedName name="JobValue___0_4">[6]sampel!#REF!</definedName>
    <definedName name="JobValue_3" localSheetId="0">[7]sampel!#REF!</definedName>
    <definedName name="JobValue_3">[7]sampel!#REF!</definedName>
    <definedName name="JobValue_4" localSheetId="0">[7]sampel!#REF!</definedName>
    <definedName name="JobValue_4">[7]sampel!#REF!</definedName>
    <definedName name="JP" localSheetId="0">[1]sampel!#REF!</definedName>
    <definedName name="JP">[1]sampel!#REF!</definedName>
    <definedName name="JPRI" localSheetId="0">[1]sampel!#REF!</definedName>
    <definedName name="JPRI">[1]sampel!#REF!</definedName>
    <definedName name="JV" localSheetId="0">[1]sampel!#REF!</definedName>
    <definedName name="JV">[1]sampel!#REF!</definedName>
    <definedName name="JVA" localSheetId="0">[1]sampel!#REF!</definedName>
    <definedName name="JVA">[1]sampel!#REF!</definedName>
    <definedName name="JVAL" localSheetId="0">[1]sampel!#REF!</definedName>
    <definedName name="JVAL">[1]sampel!#REF!</definedName>
    <definedName name="JVALN" localSheetId="0">[3]sampel!#REF!</definedName>
    <definedName name="JVALN">[3]sampel!#REF!</definedName>
    <definedName name="JVALU" localSheetId="0">[1]sampel!#REF!</definedName>
    <definedName name="JVALU">[1]sampel!#REF!</definedName>
    <definedName name="JVV" localSheetId="0">[3]sampel!#REF!</definedName>
    <definedName name="JVV">[3]sampel!#REF!</definedName>
    <definedName name="Kelas" localSheetId="0">#REF!</definedName>
    <definedName name="Kelas">#REF!</definedName>
    <definedName name="n" localSheetId="0">#REF!</definedName>
    <definedName name="n">#REF!</definedName>
    <definedName name="_xlnm.Print_Area" localSheetId="0">'PETA JABATAN'!$A$1:$CJ$106</definedName>
    <definedName name="_xlnm.Print_Area">#REF!</definedName>
    <definedName name="S" localSheetId="0" hidden="1">[4]A!#REF!</definedName>
    <definedName name="S" hidden="1">[4]A!#REF!</definedName>
    <definedName name="sdxfz" localSheetId="0">[1]sampel!#REF!</definedName>
    <definedName name="sdxfz">[1]sampel!#REF!</definedName>
    <definedName name="SITUASI___SITUASI_KHUSUS_6" localSheetId="0">#REF!</definedName>
    <definedName name="SITUASI___SITUASI_KHUSUS_6">#REF!</definedName>
    <definedName name="test" localSheetId="0">#REF!</definedName>
    <definedName name="test">#REF!</definedName>
    <definedName name="vygu" localSheetId="0">[6]sampel!#REF!</definedName>
    <definedName name="vygu">[6]sampel!#REF!</definedName>
    <definedName name="zxc" localSheetId="0">[7]sampel!#REF!</definedName>
    <definedName name="zxc">[7]sampel!#REF!</definedName>
  </definedNames>
  <calcPr calcId="145621"/>
</workbook>
</file>

<file path=xl/calcChain.xml><?xml version="1.0" encoding="utf-8"?>
<calcChain xmlns="http://schemas.openxmlformats.org/spreadsheetml/2006/main">
  <c r="M48" i="29" l="1"/>
  <c r="T41" i="29"/>
  <c r="J48" i="29"/>
  <c r="J47" i="29"/>
  <c r="J46" i="29"/>
  <c r="J44" i="29"/>
  <c r="AB5" i="30" l="1"/>
  <c r="BB8" i="30"/>
  <c r="BB7" i="30"/>
  <c r="BB6" i="30"/>
  <c r="AB6" i="30"/>
  <c r="BJ58" i="30" s="1"/>
  <c r="AB4" i="30"/>
  <c r="BJ57" i="30" s="1"/>
  <c r="CA34" i="30" l="1"/>
  <c r="BQ27" i="30"/>
  <c r="BQ26" i="30"/>
  <c r="AT16" i="30"/>
  <c r="CA33" i="30"/>
  <c r="CA32" i="30"/>
  <c r="CA18" i="30"/>
  <c r="CA19" i="30"/>
  <c r="CA17" i="30"/>
  <c r="CA16" i="30"/>
  <c r="CA29" i="30"/>
  <c r="CA28" i="30"/>
  <c r="B11" i="30" l="1"/>
  <c r="K11" i="30"/>
  <c r="U11" i="30"/>
  <c r="AF11" i="30"/>
  <c r="AT11" i="30"/>
  <c r="BE11" i="30"/>
  <c r="BU11" i="30"/>
  <c r="B12" i="30"/>
  <c r="K12" i="30"/>
  <c r="U12" i="30"/>
  <c r="AF12" i="30"/>
  <c r="AT12" i="30"/>
  <c r="BE12" i="30"/>
  <c r="BU12" i="30"/>
  <c r="B13" i="30"/>
  <c r="K13" i="30"/>
  <c r="U13" i="30"/>
  <c r="AF13" i="30"/>
  <c r="AT13" i="30"/>
  <c r="BE13" i="30"/>
  <c r="BU13" i="30"/>
  <c r="B14" i="30"/>
  <c r="K14" i="30"/>
  <c r="U14" i="30"/>
  <c r="AF14" i="30"/>
  <c r="AT14" i="30"/>
  <c r="BE14" i="30"/>
  <c r="BU14" i="30"/>
  <c r="BE16" i="30"/>
  <c r="BQ16" i="30"/>
  <c r="B17" i="30"/>
  <c r="K17" i="30"/>
  <c r="U17" i="30"/>
  <c r="AF17" i="30"/>
  <c r="AT17" i="30"/>
  <c r="BE17" i="30"/>
  <c r="BQ17" i="30"/>
  <c r="B18" i="30"/>
  <c r="K18" i="30"/>
  <c r="U18" i="30"/>
  <c r="AF18" i="30"/>
  <c r="AT18" i="30"/>
  <c r="BQ18" i="30"/>
  <c r="B19" i="30"/>
  <c r="K19" i="30"/>
  <c r="U19" i="30"/>
  <c r="AF19" i="30"/>
  <c r="AT19" i="30"/>
  <c r="BE19" i="30"/>
  <c r="BQ19" i="30"/>
  <c r="B20" i="30"/>
  <c r="K20" i="30"/>
  <c r="U20" i="30"/>
  <c r="AF20" i="30"/>
  <c r="BE20" i="30"/>
  <c r="AT21" i="30"/>
  <c r="CA21" i="30"/>
  <c r="B22" i="30"/>
  <c r="K22" i="30"/>
  <c r="U22" i="30"/>
  <c r="AF22" i="30"/>
  <c r="AT22" i="30"/>
  <c r="BE22" i="30"/>
  <c r="B23" i="30"/>
  <c r="K23" i="30"/>
  <c r="U23" i="30"/>
  <c r="AF23" i="30"/>
  <c r="BE23" i="30"/>
  <c r="BQ23" i="30"/>
  <c r="CA23" i="30"/>
  <c r="K24" i="30"/>
  <c r="U24" i="30"/>
  <c r="AT24" i="30"/>
  <c r="BQ24" i="30"/>
  <c r="CA24" i="30"/>
  <c r="B25" i="30"/>
  <c r="K25" i="30"/>
  <c r="U25" i="30"/>
  <c r="AF25" i="30"/>
  <c r="AT25" i="30"/>
  <c r="BE25" i="30"/>
  <c r="B26" i="30"/>
  <c r="AF26" i="30"/>
  <c r="BE26" i="30"/>
  <c r="CA26" i="30"/>
  <c r="K27" i="30"/>
  <c r="U27" i="30"/>
  <c r="B28" i="30"/>
  <c r="K28" i="30"/>
  <c r="U28" i="30"/>
  <c r="AF28" i="30"/>
  <c r="BQ28" i="30"/>
  <c r="B29" i="30"/>
  <c r="AF29" i="30"/>
  <c r="B30" i="30"/>
  <c r="K30" i="30"/>
  <c r="AF30" i="30"/>
  <c r="B31" i="30"/>
  <c r="K31" i="30"/>
  <c r="AF31" i="30"/>
  <c r="CA31" i="30"/>
  <c r="K32" i="30"/>
  <c r="B33" i="30"/>
  <c r="K33" i="30"/>
  <c r="U33" i="30"/>
  <c r="AF33" i="30"/>
  <c r="B34" i="30"/>
  <c r="U34" i="30"/>
  <c r="AF34" i="30"/>
  <c r="K35" i="30"/>
  <c r="U35" i="30"/>
  <c r="B36" i="30"/>
  <c r="K36" i="30"/>
  <c r="U36" i="30"/>
  <c r="AF36" i="30"/>
  <c r="B37" i="30"/>
  <c r="AF37" i="30"/>
  <c r="B38" i="30"/>
  <c r="K38" i="30"/>
  <c r="U38" i="30"/>
  <c r="B39" i="30"/>
  <c r="K39" i="30"/>
  <c r="U39" i="30"/>
  <c r="AF39" i="30"/>
  <c r="AF40" i="30"/>
  <c r="B41" i="30"/>
  <c r="K41" i="30"/>
  <c r="U41" i="30"/>
  <c r="AF41" i="30"/>
  <c r="B42" i="30"/>
  <c r="K42" i="30"/>
  <c r="U42" i="30"/>
  <c r="AF42" i="30"/>
  <c r="K43" i="30"/>
  <c r="B44" i="30"/>
  <c r="K44" i="30"/>
  <c r="U44" i="30"/>
  <c r="AF44" i="30"/>
  <c r="B45" i="30"/>
  <c r="U45" i="30"/>
  <c r="AF45" i="30"/>
  <c r="K46" i="30"/>
  <c r="U46" i="30"/>
  <c r="U47" i="30"/>
  <c r="U49" i="30"/>
  <c r="U50" i="30"/>
  <c r="K51" i="30"/>
  <c r="K52" i="30"/>
  <c r="U52" i="30"/>
  <c r="U53" i="30"/>
</calcChain>
</file>

<file path=xl/sharedStrings.xml><?xml version="1.0" encoding="utf-8"?>
<sst xmlns="http://schemas.openxmlformats.org/spreadsheetml/2006/main" count="327" uniqueCount="227">
  <si>
    <t>-</t>
  </si>
  <si>
    <t>Sekretaris Badan</t>
  </si>
  <si>
    <t>No</t>
  </si>
  <si>
    <t>Penata  (III/c)</t>
  </si>
  <si>
    <t>NAMA</t>
  </si>
  <si>
    <t>NIP</t>
  </si>
  <si>
    <t>PANGKAT/GOL. RUANG</t>
  </si>
  <si>
    <t>JABATAN</t>
  </si>
  <si>
    <t>TMT Golongan</t>
  </si>
  <si>
    <t>ELIGATO, S. AP., M.Si.</t>
  </si>
  <si>
    <t>Pembina (IV/a)</t>
  </si>
  <si>
    <t>BEBEN MARTINUS, S.T., M.Si</t>
  </si>
  <si>
    <t>RICKY YULANDA, S.T.</t>
  </si>
  <si>
    <t>YEREMIA DODI, S.STP,. M.A.</t>
  </si>
  <si>
    <t>ERIK, S.T.</t>
  </si>
  <si>
    <t>YETROE HEPRIADY, S.T.</t>
  </si>
  <si>
    <t>Penata Tk. I  (III/d)</t>
  </si>
  <si>
    <t>DWI DAVID SANTOSO, S.T.</t>
  </si>
  <si>
    <t>YULITA HARIASI, S.E.</t>
  </si>
  <si>
    <t>DR. ANTONIUS, S.E., M.M.</t>
  </si>
  <si>
    <t>ANGGIA MURNI, SE</t>
  </si>
  <si>
    <t>SETRIANI, S.STP, MAP</t>
  </si>
  <si>
    <t>OCTO HABRIANDY RASAN, S.T.</t>
  </si>
  <si>
    <t>NENENG RAHAYU, S.T.</t>
  </si>
  <si>
    <t>MARKUS WIRO, S.T.</t>
  </si>
  <si>
    <t>ADIANTHUS, SE,M.Si</t>
  </si>
  <si>
    <t>INDRIANI TUMON, M.M.</t>
  </si>
  <si>
    <t>ELISA GEDE PRACOYO, SE, M.Si</t>
  </si>
  <si>
    <t>Penata Muda Tk. I (III/b)</t>
  </si>
  <si>
    <t>YUNIE ANDRIANI SETIAPUTRI, S.Sos.</t>
  </si>
  <si>
    <t>RUDOLF YOSEPH DJAWA, S.E.</t>
  </si>
  <si>
    <t>Pengelola Teknologi Informasi</t>
  </si>
  <si>
    <t>ACIT, S.Sos.</t>
  </si>
  <si>
    <t>KARLINA DEBI, A.Md.</t>
  </si>
  <si>
    <t>TRIANTO, A.Md.</t>
  </si>
  <si>
    <t xml:space="preserve">PERRY YUSAK </t>
  </si>
  <si>
    <t>Pengatur Tk. I (II/d)</t>
  </si>
  <si>
    <t xml:space="preserve">ROVINO </t>
  </si>
  <si>
    <t>Pengelola Barang Milik Negara</t>
  </si>
  <si>
    <t xml:space="preserve">YUGINE </t>
  </si>
  <si>
    <t>Pengatur (II/c)</t>
  </si>
  <si>
    <t>Verifikator</t>
  </si>
  <si>
    <t>Analis Penelitian dan Pengembangan</t>
  </si>
  <si>
    <t>RISKY NAULY PANJAITAN, S.Pt, M.Si</t>
  </si>
  <si>
    <t>No.</t>
  </si>
  <si>
    <t>ROY VERONICA, ST</t>
  </si>
  <si>
    <t>Pengolah Data Investasi Pemerintah</t>
  </si>
  <si>
    <t>SITY MISBAH, ST</t>
  </si>
  <si>
    <t>Pengelola Penguatan Pengarusutamaan Gender</t>
  </si>
  <si>
    <t>ESTERLIENE RATU, SE</t>
  </si>
  <si>
    <t>Pengelola Program dan Kegiatan</t>
  </si>
  <si>
    <t>IMANUEL E. TUNDAN</t>
  </si>
  <si>
    <t>Petugas Keamanan</t>
  </si>
  <si>
    <t>SANTI, A.Md</t>
  </si>
  <si>
    <t>Analis Rencana Program dan Kegiatan</t>
  </si>
  <si>
    <t>KUANG</t>
  </si>
  <si>
    <t>Pramu Kebersihan</t>
  </si>
  <si>
    <t>DONIE RINTO, SE</t>
  </si>
  <si>
    <t>Analis Pengembangan Infrastruktur</t>
  </si>
  <si>
    <t>APRILIANTO SURYA, S. IP</t>
  </si>
  <si>
    <t>Pengelola Data</t>
  </si>
  <si>
    <t>ANDY WIRANATHA ARIUS, S.Pd</t>
  </si>
  <si>
    <t>SEMPURNA, S.Pd</t>
  </si>
  <si>
    <t>Penelaah data Sumber Daya Alam</t>
  </si>
  <si>
    <t>IDA ROYANI</t>
  </si>
  <si>
    <t>RETNOWATIE</t>
  </si>
  <si>
    <t>BILL TAMARA IKAT</t>
  </si>
  <si>
    <t>Pengelola Dokumen Perizinan</t>
  </si>
  <si>
    <t>RAESHA APRILIA RANGIN, S.IP</t>
  </si>
  <si>
    <t>Analis Perencanaan Evaluasi dan Pelaporan</t>
  </si>
  <si>
    <t>GODMAN, SH</t>
  </si>
  <si>
    <t>Penyusun Program Anggaran dan Pelaporan</t>
  </si>
  <si>
    <t>ANDRI VALENDRIK, S. SAP</t>
  </si>
  <si>
    <t>Pengelola Data Pelaksanaan Program dan Anggaran</t>
  </si>
  <si>
    <t>HARIDIANTO GAMOMPONG, SH</t>
  </si>
  <si>
    <t>Pengelola Pengendalian, Monitoring dan Evaluasi Pembangunan</t>
  </si>
  <si>
    <t>RICKA RINANDI, S.Pd</t>
  </si>
  <si>
    <t>Analis Tata Ruang</t>
  </si>
  <si>
    <t>SUMARNI, SE</t>
  </si>
  <si>
    <t xml:space="preserve">Pengolah Data Laporan Keuangan </t>
  </si>
  <si>
    <t xml:space="preserve">RIRIN RIANTY, ST </t>
  </si>
  <si>
    <t>Analis Kemitraan</t>
  </si>
  <si>
    <t>JONI PIKAL, SH</t>
  </si>
  <si>
    <t>Penyusun Bahan Penyelenggaraan Litbang</t>
  </si>
  <si>
    <t>DEWI NINGSIH, SE</t>
  </si>
  <si>
    <t>Pengadministrasi Kepegawaian</t>
  </si>
  <si>
    <t>DWITAMI AGAVE LOYALIN. S.M</t>
  </si>
  <si>
    <t>Analis Lingkungan Hidup</t>
  </si>
  <si>
    <t>APRILIA ANGGARAENI</t>
  </si>
  <si>
    <t>Pengadministrasi Umum</t>
  </si>
  <si>
    <t>YOGI ISKANDAR. S. Kep, Ners</t>
  </si>
  <si>
    <t>Penyusun Penelitian dan Pengembangan</t>
  </si>
  <si>
    <t>Kuala Kapuas, 03-01-1976</t>
  </si>
  <si>
    <t>S-1 Teknik Sipil</t>
  </si>
  <si>
    <t>01 September 2005</t>
  </si>
  <si>
    <t>Palangka Raya, 18-06-1981</t>
  </si>
  <si>
    <t>S-1 Arsitektur</t>
  </si>
  <si>
    <t>01 November 2005</t>
  </si>
  <si>
    <t>Palangka Raya, 30-09-1988</t>
  </si>
  <si>
    <t>S-1 Ekonomi Akuntasi</t>
  </si>
  <si>
    <t>02 Juli 2012</t>
  </si>
  <si>
    <t>Kapuas, 25-08-1965</t>
  </si>
  <si>
    <t>SMU</t>
  </si>
  <si>
    <t>29 Oktober 2008</t>
  </si>
  <si>
    <t>Tewah, 20-04-1981</t>
  </si>
  <si>
    <t>D.III Teknisi Kehutanan</t>
  </si>
  <si>
    <t>01 Maret 2011</t>
  </si>
  <si>
    <t>Penda Pilang, 31-12-1987</t>
  </si>
  <si>
    <t>01 Januari 2013</t>
  </si>
  <si>
    <t>Kuala Kurun, 13-07-1989</t>
  </si>
  <si>
    <t>S-1 Ekonomi</t>
  </si>
  <si>
    <t>02 Januari 2015</t>
  </si>
  <si>
    <t>Palangka Raya, 28 April 1993</t>
  </si>
  <si>
    <t>S-1 Pemerintahan</t>
  </si>
  <si>
    <t>14 Maret 2019</t>
  </si>
  <si>
    <t>Tumbang Kunyi, 31-03-1992</t>
  </si>
  <si>
    <t>S-1 Pendidikan</t>
  </si>
  <si>
    <t>Kampuri, 14-08-1988</t>
  </si>
  <si>
    <t>S-1 Pendidikan Olahraga</t>
  </si>
  <si>
    <t>Tumbang Kajuei, 12-10-1975</t>
  </si>
  <si>
    <t>SMA</t>
  </si>
  <si>
    <t>Tangkiling, 15-10-1996</t>
  </si>
  <si>
    <t>Palangka Raya, 21-06-1994</t>
  </si>
  <si>
    <t>S-1</t>
  </si>
  <si>
    <t>01 Januari 2016</t>
  </si>
  <si>
    <t>Palangka Raya, 28-04-1992</t>
  </si>
  <si>
    <t>S-1 Ilmu Pemerintahan</t>
  </si>
  <si>
    <t>Tewah, 01-05-1983</t>
  </si>
  <si>
    <t>S-1 Hukum</t>
  </si>
  <si>
    <t>01 Maret 2017</t>
  </si>
  <si>
    <t>Palangka Raya, 09-11-1990</t>
  </si>
  <si>
    <t>S-1 Administrasi Publik</t>
  </si>
  <si>
    <t>Palangka Raya, 10-12-1977</t>
  </si>
  <si>
    <t>Linau, 09-06-1993</t>
  </si>
  <si>
    <t>Tumbang Anjir, 29-04-1991</t>
  </si>
  <si>
    <t>Palangka Raya, 28-04-1993</t>
  </si>
  <si>
    <t>Kampuri, 22-06-1992</t>
  </si>
  <si>
    <t>Palangka Raya, 03-09-1984</t>
  </si>
  <si>
    <t>02 Mei 2017</t>
  </si>
  <si>
    <t>Palangka Raya, 11-10-1996</t>
  </si>
  <si>
    <t>S-1 Manajemen</t>
  </si>
  <si>
    <t>Kuala Kapuas, 01-04-1997</t>
  </si>
  <si>
    <t xml:space="preserve">SMK </t>
  </si>
  <si>
    <t>Palangka Raya, 12-12-1993</t>
  </si>
  <si>
    <t>S-1 Keperawatan</t>
  </si>
  <si>
    <t>14 Januari 2020</t>
  </si>
  <si>
    <t>BENI POROM, S. Sos</t>
  </si>
  <si>
    <t>Tewah, 13-05-1988</t>
  </si>
  <si>
    <t>Kasub.Bid. Sumber Daya Alam dan Lingkungan Hidup</t>
  </si>
  <si>
    <t>Kasub.Bid. Inovasi dan Teknologi</t>
  </si>
  <si>
    <t>Kasub.Bag. Keuangan dan Aset</t>
  </si>
  <si>
    <t>Kasub.Bid. Perekonomian</t>
  </si>
  <si>
    <t>Kasub.Bid. Pembangunan Manusia</t>
  </si>
  <si>
    <t>Kasub.Bag. Perencanaan dan Evaluasi</t>
  </si>
  <si>
    <t>Kasub.Bid. Data dan Informasi</t>
  </si>
  <si>
    <t>Kasub.Bid. Infrastruktur</t>
  </si>
  <si>
    <t>Kasub.Bid. Pengendalian, Evaluasi dan Pelaporan</t>
  </si>
  <si>
    <t>Kasub.Bid. Perencanaan dan Pendanaan</t>
  </si>
  <si>
    <t>Kasub.Bid. Penataan Ruang dan Kewilayahan</t>
  </si>
  <si>
    <t>Kasub.Bid. Ekonomi dan Pembangunan</t>
  </si>
  <si>
    <t>Kasub.Bid. Sosial dan Pemerintahan</t>
  </si>
  <si>
    <t>Kasub.Bag. Umum dan Kepegawaian</t>
  </si>
  <si>
    <t>Kasub.Bid. Pemerintahan</t>
  </si>
  <si>
    <t>Kepala Bidang Penelitian dan Pengembangan</t>
  </si>
  <si>
    <t>Kepala Bidang Perekonomian, Pemerintahan dan Pembangunan Manusia</t>
  </si>
  <si>
    <t>Kepala Bidang Perencanaan, Pengendalian dan Evaluasi Pembangunan Daerah</t>
  </si>
  <si>
    <t>Kepala Bidang infrastruktur, SDA dan Kewilayahan</t>
  </si>
  <si>
    <t>Plt. Kepala Badan</t>
  </si>
  <si>
    <t>Sekretaris Badan,</t>
  </si>
  <si>
    <t>Analis Monitoring, Evaluasi dan Pelaporan</t>
  </si>
  <si>
    <t>STRUKTUR ORGANISASI BADAN PERENCANAAN PEMBANGUNAN DAERAH DAN PENELITIAN PENGEMBANGAN (TIPE A)</t>
  </si>
  <si>
    <t>LAMPIRAN I</t>
  </si>
  <si>
    <t>PERATURAN BUPATI GUNUNG MAS</t>
  </si>
  <si>
    <t>NOMOR 43 TAHUN 2019</t>
  </si>
  <si>
    <t>TENTANG</t>
  </si>
  <si>
    <t>SEKRETARIS</t>
  </si>
  <si>
    <t>KEDUDUKAN, SUSUNAN ORGANISASI, TUGAS DAN FUNGSI SERTA TATA KERJA BADAN PERENCANAAN PEMBANGUNAN DAERAH DAN PENELITIAN PENGEMBANGAN  DI LINGKUNGAN PEMERINTAH KABUPATEN GUNUNG MAS</t>
  </si>
  <si>
    <t>A C I T, S.Sos</t>
  </si>
  <si>
    <t>KARLINA DEBI, A.Md</t>
  </si>
  <si>
    <t>ROVINO</t>
  </si>
  <si>
    <t>Pengelola Data Perencanaan dan Pendanaan</t>
  </si>
  <si>
    <t xml:space="preserve">Pengelola Data </t>
  </si>
  <si>
    <t>MAYA ANGGELA, S.IP</t>
  </si>
  <si>
    <t>BENY FOROM, S. Sos</t>
  </si>
  <si>
    <t>Bendahara 2</t>
  </si>
  <si>
    <t>Pengolah Data Laporan Pertanggungjawaban Bendahara</t>
  </si>
  <si>
    <t>Bendahara 1</t>
  </si>
  <si>
    <t>Analis Perencanaan</t>
  </si>
  <si>
    <t>Pengolah Daftar Gaji</t>
  </si>
  <si>
    <t>YANTRIO AULIA, M.Ec.Dev</t>
  </si>
  <si>
    <t>IKHLAS, ST</t>
  </si>
  <si>
    <t>198403072011011004</t>
  </si>
  <si>
    <t>196510111986031021</t>
  </si>
  <si>
    <t>197903102005011014</t>
  </si>
  <si>
    <t>198006232010011010</t>
  </si>
  <si>
    <t>198606162006021001</t>
  </si>
  <si>
    <t>197707162011011002</t>
  </si>
  <si>
    <t>197704282006041016</t>
  </si>
  <si>
    <t>196509281986121002</t>
  </si>
  <si>
    <t>197301012007012027</t>
  </si>
  <si>
    <t>198203232010011013</t>
  </si>
  <si>
    <t>197609162007012008</t>
  </si>
  <si>
    <t>198604192006022001</t>
  </si>
  <si>
    <t>197810052010011018</t>
  </si>
  <si>
    <t>198509082010012020</t>
  </si>
  <si>
    <t>198008062009032008</t>
  </si>
  <si>
    <t>197811282006041004</t>
  </si>
  <si>
    <t>198703022011011002</t>
  </si>
  <si>
    <t>197602262011011001</t>
  </si>
  <si>
    <t>198704172015032001</t>
  </si>
  <si>
    <t>197509152005011012</t>
  </si>
  <si>
    <t>198606252010012020</t>
  </si>
  <si>
    <t>197311262006041008</t>
  </si>
  <si>
    <t>197807212007012012</t>
  </si>
  <si>
    <t>197906092010011005</t>
  </si>
  <si>
    <t>197412092006041013</t>
  </si>
  <si>
    <t>197812062007011007</t>
  </si>
  <si>
    <t>198308312009032009</t>
  </si>
  <si>
    <t>196609151993022002</t>
  </si>
  <si>
    <t>198408092010012018</t>
  </si>
  <si>
    <t xml:space="preserve">Kepala Badan Perencanaan Pembangunan Daerah dan Penelitian Pengembangan </t>
  </si>
  <si>
    <t>197801192006041013</t>
  </si>
  <si>
    <t>Pembina Tk. I /(IV/b)</t>
  </si>
  <si>
    <t>KEPALA BADAN,</t>
  </si>
  <si>
    <t>KEPALA BADAN</t>
  </si>
  <si>
    <t>WIWIN EKA SINTA, SS</t>
  </si>
  <si>
    <t>SYLVIA,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</si>
</sst>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* #,##0_);_(* \(#,##0\);_(* &quot;-&quot;_);_(@_)"/>
    <numFmt numFmtId="165" formatCode="_(* #,##0.00_);_(* \(#,##0.00\);_(* &quot;-&quot;??_);_(@_)"/>
    <numFmt numFmtId="166" formatCode="#,##0;\-#,##0;&quot;-&quot;"/>
    <numFmt numFmtId="167" formatCode="_(* #,##0_);[Red]_(* \(#,##0\);_(* &quot;&quot;&quot;&quot;&quot;&quot;&quot;&quot;\ \-\ &quot;&quot;&quot;&quot;&quot;&quot;&quot;&quot;_);_(@_)"/>
    <numFmt numFmtId="168" formatCode="_(* #,##0,_);[Red]_(* \(#,##0,\);_(* &quot;&quot;&quot;&quot;&quot;&quot;&quot;&quot;\ \-\ &quot;&quot;&quot;&quot;&quot;&quot;&quot;&quot;_);_(@_)"/>
    <numFmt numFmtId="169" formatCode="0%;\(0%\);;"/>
    <numFmt numFmtId="170" formatCode="0%;\(0%\);&quot;-&quot;"/>
    <numFmt numFmtId="171" formatCode="#,##0_);[Red]\(#,##0\);&quot;-&quot;"/>
    <numFmt numFmtId="172" formatCode="&quot;$&quot;#,##0.00;[Red]\-&quot;$&quot;#,##0.00"/>
    <numFmt numFmtId="173" formatCode="_(&quot;Rp&quot;* #,##0_);_(&quot;Rp&quot;* \(#,##0\);_(&quot;Rp&quot;* &quot;-&quot;_);_(@_)"/>
    <numFmt numFmtId="174" formatCode="0%;\(0%\)"/>
    <numFmt numFmtId="175" formatCode="*-"/>
    <numFmt numFmtId="176" formatCode="*\&quot;-&quot;"/>
  </numFmts>
  <fonts count="9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rgb="FF333333"/>
      <name val="Arial"/>
      <family val="2"/>
    </font>
    <font>
      <b/>
      <sz val="11"/>
      <color theme="1"/>
      <name val="Arial"/>
      <family val="2"/>
    </font>
    <font>
      <sz val="11"/>
      <color rgb="FF333333"/>
      <name val="Arial"/>
      <family val="2"/>
    </font>
    <font>
      <sz val="11"/>
      <color indexed="62"/>
      <name val="Calibri"/>
      <family val="2"/>
      <charset val="1"/>
    </font>
    <font>
      <sz val="10"/>
      <color rgb="FF333333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11"/>
      <color rgb="FF002060"/>
      <name val="Arial"/>
      <family val="2"/>
    </font>
    <font>
      <sz val="10"/>
      <color rgb="FF002060"/>
      <name val="Arial"/>
      <family val="2"/>
    </font>
    <font>
      <sz val="10"/>
      <color rgb="FF00B050"/>
      <name val="Arial"/>
      <family val="2"/>
    </font>
    <font>
      <sz val="11"/>
      <color rgb="FF00B05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Bookman Old Style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  <charset val="1"/>
    </font>
    <font>
      <sz val="12"/>
      <name val="Tms Rmn"/>
    </font>
    <font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11"/>
      <color theme="10"/>
      <name val="Calibri"/>
      <family val="2"/>
    </font>
    <font>
      <sz val="10"/>
      <color indexed="14"/>
      <name val="Arial"/>
      <family val="2"/>
    </font>
    <font>
      <sz val="12"/>
      <color theme="1"/>
      <name val="Calibri"/>
      <family val="2"/>
      <scheme val="minor"/>
    </font>
    <font>
      <sz val="10"/>
      <color indexed="10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sz val="11"/>
      <color theme="9" tint="-0.249977111117893"/>
      <name val="Arial"/>
      <family val="2"/>
    </font>
    <font>
      <sz val="11"/>
      <color theme="7" tint="-0.249977111117893"/>
      <name val="Arial"/>
      <family val="2"/>
    </font>
    <font>
      <sz val="9"/>
      <color theme="1"/>
      <name val="Calibri"/>
      <family val="2"/>
      <scheme val="minor"/>
    </font>
    <font>
      <sz val="12"/>
      <color rgb="FF0070C0"/>
      <name val="Times New Roman"/>
      <family val="1"/>
    </font>
    <font>
      <sz val="11"/>
      <color theme="0"/>
      <name val="Calibri"/>
      <family val="2"/>
      <scheme val="minor"/>
    </font>
    <font>
      <b/>
      <sz val="9"/>
      <color rgb="FF000000"/>
      <name val="Bookman Old Style"/>
      <family val="1"/>
    </font>
    <font>
      <b/>
      <sz val="9"/>
      <color theme="1"/>
      <name val="Arial Narrow"/>
      <family val="2"/>
    </font>
    <font>
      <b/>
      <i/>
      <sz val="9"/>
      <color theme="1"/>
      <name val="Arial Narrow"/>
      <family val="2"/>
    </font>
    <font>
      <sz val="9"/>
      <color rgb="FF000000"/>
      <name val="Bookman Old Style"/>
      <family val="1"/>
    </font>
    <font>
      <sz val="9"/>
      <color theme="1"/>
      <name val="Arial Narrow"/>
      <family val="2"/>
    </font>
    <font>
      <i/>
      <sz val="9"/>
      <color theme="1"/>
      <name val="Arial Narrow"/>
      <family val="2"/>
    </font>
    <font>
      <sz val="8"/>
      <color rgb="FF000000"/>
      <name val="Bookman Old Style"/>
      <family val="1"/>
    </font>
    <font>
      <sz val="10"/>
      <color theme="1"/>
      <name val="Calibri"/>
      <family val="2"/>
      <scheme val="minor"/>
    </font>
    <font>
      <i/>
      <sz val="9"/>
      <name val="Arial Narrow"/>
      <family val="2"/>
    </font>
    <font>
      <i/>
      <sz val="9"/>
      <color rgb="FFFF0000"/>
      <name val="Arial Narrow"/>
      <family val="2"/>
    </font>
    <font>
      <i/>
      <sz val="8"/>
      <color theme="1"/>
      <name val="Arial Narrow"/>
      <family val="2"/>
    </font>
    <font>
      <b/>
      <i/>
      <sz val="7"/>
      <color theme="1"/>
      <name val="Arial Narrow"/>
      <family val="2"/>
    </font>
    <font>
      <i/>
      <sz val="12"/>
      <color theme="1"/>
      <name val="Arial Narrow"/>
      <family val="2"/>
    </font>
    <font>
      <b/>
      <u/>
      <sz val="9"/>
      <color theme="1"/>
      <name val="Arial Narrow"/>
      <family val="2"/>
    </font>
    <font>
      <sz val="12"/>
      <color rgb="FF00B050"/>
      <name val="Times New Roman"/>
      <family val="1"/>
    </font>
    <font>
      <sz val="12"/>
      <color rgb="FF7030A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33333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8"/>
      <color rgb="FF333333"/>
      <name val="Arial"/>
      <family val="2"/>
    </font>
    <font>
      <sz val="12"/>
      <color rgb="FFFF000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1"/>
      <color theme="1"/>
      <name val="Arial Narrow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0F0F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/>
      <top/>
      <bottom style="double">
        <color rgb="FF0070C0"/>
      </bottom>
      <diagonal/>
    </border>
    <border>
      <left style="thin">
        <color auto="1"/>
      </left>
      <right/>
      <top/>
      <bottom style="double">
        <color rgb="FF0070C0"/>
      </bottom>
      <diagonal/>
    </border>
    <border>
      <left/>
      <right style="medium">
        <color rgb="FFFF0000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thin">
        <color indexed="64"/>
      </left>
      <right style="double">
        <color rgb="FF0070C0"/>
      </right>
      <top/>
      <bottom/>
      <diagonal/>
    </border>
    <border>
      <left style="double">
        <color rgb="FF0070C0"/>
      </left>
      <right style="thin">
        <color indexed="64"/>
      </right>
      <top/>
      <bottom style="double">
        <color rgb="FF0070C0"/>
      </bottom>
      <diagonal/>
    </border>
    <border>
      <left style="double">
        <color rgb="FF0070C0"/>
      </left>
      <right style="thin">
        <color indexed="64"/>
      </right>
      <top style="double">
        <color rgb="FF0070C0"/>
      </top>
      <bottom/>
      <diagonal/>
    </border>
    <border>
      <left style="double">
        <color rgb="FF0070C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0070C0"/>
      </right>
      <top/>
      <bottom style="double">
        <color rgb="FF0070C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double">
        <color rgb="FF0070C0"/>
      </right>
      <top style="double">
        <color rgb="FF0070C0"/>
      </top>
      <bottom/>
      <diagonal/>
    </border>
    <border>
      <left style="thin">
        <color indexed="64"/>
      </left>
      <right style="medium">
        <color rgb="FFFF0000"/>
      </right>
      <top style="medium">
        <color rgb="FFFF0000"/>
      </top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 style="double">
        <color rgb="FF0070C0"/>
      </left>
      <right/>
      <top style="thin">
        <color auto="1"/>
      </top>
      <bottom style="thin">
        <color auto="1"/>
      </bottom>
      <diagonal/>
    </border>
    <border>
      <left style="double">
        <color rgb="FF0070C0"/>
      </left>
      <right/>
      <top/>
      <bottom style="thin">
        <color auto="1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thin">
        <color auto="1"/>
      </left>
      <right style="medium">
        <color rgb="FFFF0000"/>
      </right>
      <top/>
      <bottom style="medium">
        <color rgb="FFFF0000"/>
      </bottom>
      <diagonal/>
    </border>
    <border>
      <left style="thin">
        <color auto="1"/>
      </left>
      <right style="medium">
        <color rgb="FFFF0000"/>
      </right>
      <top/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double">
        <color rgb="FF0070C0"/>
      </top>
      <bottom/>
      <diagonal/>
    </border>
    <border>
      <left style="thin">
        <color indexed="64"/>
      </left>
      <right style="double">
        <color rgb="FF00B0F0"/>
      </right>
      <top/>
      <bottom style="double">
        <color rgb="FF00B0F0"/>
      </bottom>
      <diagonal/>
    </border>
  </borders>
  <cellStyleXfs count="2612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1" fillId="22" borderId="8" applyNumberFormat="0" applyAlignment="0" applyProtection="0"/>
    <xf numFmtId="0" fontId="11" fillId="22" borderId="8" applyNumberFormat="0" applyAlignment="0" applyProtection="0"/>
    <xf numFmtId="0" fontId="11" fillId="22" borderId="8" applyNumberFormat="0" applyAlignment="0" applyProtection="0"/>
    <xf numFmtId="0" fontId="11" fillId="22" borderId="8" applyNumberFormat="0" applyAlignment="0" applyProtection="0"/>
    <xf numFmtId="0" fontId="11" fillId="22" borderId="8" applyNumberFormat="0" applyAlignment="0" applyProtection="0"/>
    <xf numFmtId="0" fontId="11" fillId="22" borderId="8" applyNumberFormat="0" applyAlignment="0" applyProtection="0"/>
    <xf numFmtId="0" fontId="11" fillId="22" borderId="8" applyNumberFormat="0" applyAlignment="0" applyProtection="0"/>
    <xf numFmtId="0" fontId="11" fillId="22" borderId="8" applyNumberFormat="0" applyAlignment="0" applyProtection="0"/>
    <xf numFmtId="0" fontId="11" fillId="22" borderId="8" applyNumberFormat="0" applyAlignment="0" applyProtection="0"/>
    <xf numFmtId="0" fontId="11" fillId="22" borderId="8" applyNumberFormat="0" applyAlignment="0" applyProtection="0"/>
    <xf numFmtId="164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8" fillId="0" borderId="12" applyNumberFormat="0" applyFill="0" applyAlignment="0" applyProtection="0"/>
    <xf numFmtId="0" fontId="18" fillId="0" borderId="12" applyNumberFormat="0" applyFill="0" applyAlignment="0" applyProtection="0"/>
    <xf numFmtId="0" fontId="18" fillId="0" borderId="12" applyNumberFormat="0" applyFill="0" applyAlignment="0" applyProtection="0"/>
    <xf numFmtId="0" fontId="18" fillId="0" borderId="12" applyNumberFormat="0" applyFill="0" applyAlignment="0" applyProtection="0"/>
    <xf numFmtId="0" fontId="18" fillId="0" borderId="12" applyNumberFormat="0" applyFill="0" applyAlignment="0" applyProtection="0"/>
    <xf numFmtId="0" fontId="18" fillId="0" borderId="12" applyNumberFormat="0" applyFill="0" applyAlignment="0" applyProtection="0"/>
    <xf numFmtId="0" fontId="18" fillId="0" borderId="12" applyNumberFormat="0" applyFill="0" applyAlignment="0" applyProtection="0"/>
    <xf numFmtId="0" fontId="18" fillId="0" borderId="12" applyNumberFormat="0" applyFill="0" applyAlignment="0" applyProtection="0"/>
    <xf numFmtId="0" fontId="18" fillId="0" borderId="12" applyNumberFormat="0" applyFill="0" applyAlignment="0" applyProtection="0"/>
    <xf numFmtId="0" fontId="18" fillId="0" borderId="12" applyNumberFormat="0" applyFill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6" fillId="24" borderId="13" applyNumberFormat="0" applyFon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/>
    <xf numFmtId="166" fontId="44" fillId="0" borderId="0" applyFill="0" applyBorder="0" applyAlignment="0"/>
    <xf numFmtId="167" fontId="6" fillId="0" borderId="0" applyFill="0" applyBorder="0" applyAlignment="0"/>
    <xf numFmtId="168" fontId="6" fillId="0" borderId="0" applyFill="0" applyBorder="0" applyAlignment="0"/>
    <xf numFmtId="169" fontId="6" fillId="0" borderId="0" applyFill="0" applyBorder="0" applyAlignment="0"/>
    <xf numFmtId="170" fontId="6" fillId="0" borderId="0" applyFill="0" applyBorder="0" applyAlignment="0"/>
    <xf numFmtId="166" fontId="44" fillId="0" borderId="0" applyFill="0" applyBorder="0" applyAlignment="0"/>
    <xf numFmtId="171" fontId="6" fillId="0" borderId="0" applyFill="0" applyBorder="0" applyAlignment="0"/>
    <xf numFmtId="167" fontId="6" fillId="0" borderId="0" applyFill="0" applyBorder="0" applyAlignment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72" fontId="46" fillId="0" borderId="3"/>
    <xf numFmtId="172" fontId="46" fillId="0" borderId="3"/>
    <xf numFmtId="17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4" fontId="44" fillId="0" borderId="0" applyFill="0" applyBorder="0" applyAlignment="0"/>
    <xf numFmtId="166" fontId="47" fillId="0" borderId="0" applyFill="0" applyBorder="0" applyAlignment="0"/>
    <xf numFmtId="167" fontId="6" fillId="0" borderId="0" applyFill="0" applyBorder="0" applyAlignment="0"/>
    <xf numFmtId="166" fontId="47" fillId="0" borderId="0" applyFill="0" applyBorder="0" applyAlignment="0"/>
    <xf numFmtId="171" fontId="6" fillId="0" borderId="0" applyFill="0" applyBorder="0" applyAlignment="0"/>
    <xf numFmtId="167" fontId="6" fillId="0" borderId="0" applyFill="0" applyBorder="0" applyAlignment="0"/>
    <xf numFmtId="38" fontId="48" fillId="29" borderId="0" applyNumberFormat="0" applyBorder="0" applyAlignment="0" applyProtection="0"/>
    <xf numFmtId="0" fontId="49" fillId="0" borderId="19" applyNumberFormat="0" applyAlignment="0" applyProtection="0">
      <alignment horizontal="left" vertical="center"/>
    </xf>
    <xf numFmtId="0" fontId="49" fillId="0" borderId="5">
      <alignment horizontal="left" vertical="center"/>
    </xf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10" fontId="48" fillId="30" borderId="3" applyNumberFormat="0" applyBorder="0" applyAlignment="0" applyProtection="0"/>
    <xf numFmtId="166" fontId="52" fillId="0" borderId="0" applyFill="0" applyBorder="0" applyAlignment="0"/>
    <xf numFmtId="167" fontId="6" fillId="0" borderId="0" applyFill="0" applyBorder="0" applyAlignment="0"/>
    <xf numFmtId="166" fontId="52" fillId="0" borderId="0" applyFill="0" applyBorder="0" applyAlignment="0"/>
    <xf numFmtId="171" fontId="6" fillId="0" borderId="0" applyFill="0" applyBorder="0" applyAlignment="0"/>
    <xf numFmtId="167" fontId="6" fillId="0" borderId="0" applyFill="0" applyBorder="0" applyAlignment="0"/>
    <xf numFmtId="174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27" fillId="0" borderId="0"/>
    <xf numFmtId="0" fontId="6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4" fillId="0" borderId="0"/>
    <xf numFmtId="0" fontId="4" fillId="0" borderId="0"/>
    <xf numFmtId="0" fontId="53" fillId="0" borderId="0"/>
    <xf numFmtId="0" fontId="6" fillId="0" borderId="0"/>
    <xf numFmtId="0" fontId="53" fillId="0" borderId="0"/>
    <xf numFmtId="0" fontId="4" fillId="0" borderId="0"/>
    <xf numFmtId="170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66" fontId="54" fillId="0" borderId="0" applyFill="0" applyBorder="0" applyAlignment="0"/>
    <xf numFmtId="167" fontId="6" fillId="0" borderId="0" applyFill="0" applyBorder="0" applyAlignment="0"/>
    <xf numFmtId="166" fontId="54" fillId="0" borderId="0" applyFill="0" applyBorder="0" applyAlignment="0"/>
    <xf numFmtId="171" fontId="6" fillId="0" borderId="0" applyFill="0" applyBorder="0" applyAlignment="0"/>
    <xf numFmtId="167" fontId="6" fillId="0" borderId="0" applyFill="0" applyBorder="0" applyAlignment="0"/>
    <xf numFmtId="0" fontId="55" fillId="0" borderId="20"/>
    <xf numFmtId="0" fontId="6" fillId="0" borderId="0"/>
    <xf numFmtId="0" fontId="56" fillId="0" borderId="21"/>
    <xf numFmtId="49" fontId="44" fillId="0" borderId="0" applyFill="0" applyBorder="0" applyAlignment="0"/>
    <xf numFmtId="175" fontId="6" fillId="0" borderId="0" applyFill="0" applyBorder="0" applyAlignment="0"/>
    <xf numFmtId="176" fontId="6" fillId="0" borderId="0" applyFill="0" applyBorder="0" applyAlignment="0"/>
    <xf numFmtId="0" fontId="2" fillId="0" borderId="0"/>
    <xf numFmtId="0" fontId="1" fillId="0" borderId="0"/>
    <xf numFmtId="0" fontId="27" fillId="0" borderId="0"/>
    <xf numFmtId="0" fontId="1" fillId="0" borderId="0"/>
  </cellStyleXfs>
  <cellXfs count="389">
    <xf numFmtId="0" fontId="0" fillId="0" borderId="0" xfId="0"/>
    <xf numFmtId="0" fontId="24" fillId="27" borderId="3" xfId="1172" applyFont="1" applyFill="1" applyBorder="1" applyAlignment="1">
      <alignment horizontal="center" vertical="center" wrapText="1"/>
    </xf>
    <xf numFmtId="49" fontId="24" fillId="27" borderId="3" xfId="1172" applyNumberFormat="1" applyFont="1" applyFill="1" applyBorder="1" applyAlignment="1">
      <alignment horizontal="center" vertical="center" wrapText="1"/>
    </xf>
    <xf numFmtId="0" fontId="25" fillId="0" borderId="3" xfId="1172" applyFont="1" applyBorder="1" applyAlignment="1">
      <alignment horizontal="center" vertical="center"/>
    </xf>
    <xf numFmtId="0" fontId="4" fillId="0" borderId="0" xfId="1172"/>
    <xf numFmtId="0" fontId="26" fillId="28" borderId="3" xfId="1172" applyFont="1" applyFill="1" applyBorder="1" applyAlignment="1">
      <alignment horizontal="center" vertical="center" wrapText="1"/>
    </xf>
    <xf numFmtId="14" fontId="29" fillId="0" borderId="3" xfId="1172" applyNumberFormat="1" applyFont="1" applyBorder="1"/>
    <xf numFmtId="0" fontId="40" fillId="0" borderId="3" xfId="1172" applyFont="1" applyBorder="1" applyAlignment="1">
      <alignment horizontal="center"/>
    </xf>
    <xf numFmtId="0" fontId="41" fillId="0" borderId="3" xfId="1172" applyFont="1" applyBorder="1" applyAlignment="1">
      <alignment horizontal="center" vertical="center"/>
    </xf>
    <xf numFmtId="0" fontId="42" fillId="0" borderId="3" xfId="1172" applyFont="1" applyBorder="1" applyAlignment="1">
      <alignment horizontal="left" vertical="center"/>
    </xf>
    <xf numFmtId="0" fontId="41" fillId="0" borderId="4" xfId="1172" applyFont="1" applyBorder="1" applyAlignment="1">
      <alignment vertical="center"/>
    </xf>
    <xf numFmtId="0" fontId="43" fillId="0" borderId="4" xfId="1172" applyFont="1" applyBorder="1" applyAlignment="1">
      <alignment vertical="center"/>
    </xf>
    <xf numFmtId="0" fontId="42" fillId="0" borderId="3" xfId="1172" applyFont="1" applyBorder="1" applyAlignment="1">
      <alignment horizontal="left" vertical="center" wrapText="1"/>
    </xf>
    <xf numFmtId="0" fontId="43" fillId="0" borderId="3" xfId="1172" applyFont="1" applyBorder="1" applyAlignment="1">
      <alignment horizontal="center" vertical="center"/>
    </xf>
    <xf numFmtId="0" fontId="41" fillId="0" borderId="3" xfId="1172" applyFont="1" applyBorder="1" applyAlignment="1">
      <alignment horizontal="center"/>
    </xf>
    <xf numFmtId="0" fontId="41" fillId="0" borderId="3" xfId="1172" applyFont="1" applyBorder="1"/>
    <xf numFmtId="0" fontId="41" fillId="0" borderId="3" xfId="1172" quotePrefix="1" applyFont="1" applyBorder="1" applyAlignment="1">
      <alignment horizontal="center" vertical="center"/>
    </xf>
    <xf numFmtId="0" fontId="41" fillId="0" borderId="3" xfId="1172" applyFont="1" applyBorder="1" applyAlignment="1">
      <alignment vertical="center"/>
    </xf>
    <xf numFmtId="0" fontId="43" fillId="0" borderId="3" xfId="1172" quotePrefix="1" applyFont="1" applyBorder="1" applyAlignment="1">
      <alignment horizontal="center" vertical="center"/>
    </xf>
    <xf numFmtId="0" fontId="41" fillId="0" borderId="3" xfId="1172" applyFont="1" applyBorder="1" applyAlignment="1">
      <alignment vertical="center" wrapText="1"/>
    </xf>
    <xf numFmtId="0" fontId="41" fillId="0" borderId="3" xfId="1172" applyFont="1" applyBorder="1" applyAlignment="1">
      <alignment horizontal="center" vertical="center" wrapText="1"/>
    </xf>
    <xf numFmtId="0" fontId="43" fillId="0" borderId="3" xfId="1172" applyFont="1" applyBorder="1" applyAlignment="1">
      <alignment vertical="center" wrapText="1"/>
    </xf>
    <xf numFmtId="0" fontId="43" fillId="0" borderId="3" xfId="1172" applyFont="1" applyBorder="1"/>
    <xf numFmtId="0" fontId="43" fillId="0" borderId="3" xfId="1172" applyFont="1" applyBorder="1" applyAlignment="1">
      <alignment horizontal="center" vertical="center" wrapText="1"/>
    </xf>
    <xf numFmtId="0" fontId="41" fillId="0" borderId="16" xfId="1172" applyFont="1" applyBorder="1" applyAlignment="1">
      <alignment vertical="center" wrapText="1"/>
    </xf>
    <xf numFmtId="0" fontId="41" fillId="0" borderId="16" xfId="1172" applyFont="1" applyBorder="1" applyAlignment="1">
      <alignment horizontal="center" vertical="center" wrapText="1"/>
    </xf>
    <xf numFmtId="0" fontId="41" fillId="0" borderId="4" xfId="1172" applyFont="1" applyBorder="1"/>
    <xf numFmtId="0" fontId="41" fillId="0" borderId="6" xfId="1172" applyFont="1" applyBorder="1" applyAlignment="1">
      <alignment horizontal="center" vertical="center"/>
    </xf>
    <xf numFmtId="0" fontId="62" fillId="0" borderId="3" xfId="1172" applyFont="1" applyBorder="1" applyAlignment="1">
      <alignment horizontal="left" vertical="center"/>
    </xf>
    <xf numFmtId="0" fontId="62" fillId="0" borderId="3" xfId="1172" applyFont="1" applyBorder="1" applyAlignment="1">
      <alignment horizontal="left" vertical="center" wrapText="1"/>
    </xf>
    <xf numFmtId="0" fontId="43" fillId="0" borderId="3" xfId="1172" applyFont="1" applyBorder="1" applyAlignment="1">
      <alignment horizontal="left" vertical="center"/>
    </xf>
    <xf numFmtId="0" fontId="43" fillId="0" borderId="3" xfId="1172" applyFont="1" applyBorder="1" applyAlignment="1">
      <alignment horizontal="left" vertical="center" wrapText="1"/>
    </xf>
    <xf numFmtId="0" fontId="78" fillId="0" borderId="3" xfId="1172" applyFont="1" applyBorder="1" applyAlignment="1">
      <alignment horizontal="left" vertical="center" wrapText="1"/>
    </xf>
    <xf numFmtId="0" fontId="79" fillId="0" borderId="3" xfId="1172" applyFont="1" applyBorder="1" applyAlignment="1">
      <alignment horizontal="left" vertical="center" wrapText="1"/>
    </xf>
    <xf numFmtId="0" fontId="79" fillId="0" borderId="3" xfId="1172" applyFont="1" applyBorder="1" applyAlignment="1">
      <alignment horizontal="left" vertical="center"/>
    </xf>
    <xf numFmtId="0" fontId="0" fillId="2" borderId="0" xfId="0" applyFill="1"/>
    <xf numFmtId="0" fontId="68" fillId="0" borderId="0" xfId="2609" applyFont="1"/>
    <xf numFmtId="0" fontId="68" fillId="0" borderId="0" xfId="2609" applyFont="1" applyBorder="1" applyAlignment="1">
      <alignment vertical="center" wrapText="1"/>
    </xf>
    <xf numFmtId="0" fontId="68" fillId="0" borderId="0" xfId="2609" applyFont="1" applyBorder="1" applyAlignment="1">
      <alignment horizontal="left" vertical="center" wrapText="1"/>
    </xf>
    <xf numFmtId="0" fontId="68" fillId="25" borderId="0" xfId="2609" applyFont="1" applyFill="1" applyBorder="1" applyAlignment="1">
      <alignment horizontal="left" vertical="center" wrapText="1"/>
    </xf>
    <xf numFmtId="0" fontId="68" fillId="0" borderId="0" xfId="2609" applyFont="1" applyBorder="1" applyAlignment="1">
      <alignment vertical="center"/>
    </xf>
    <xf numFmtId="0" fontId="65" fillId="0" borderId="0" xfId="2609" applyFont="1" applyBorder="1" applyAlignment="1">
      <alignment horizontal="center" vertical="center"/>
    </xf>
    <xf numFmtId="0" fontId="68" fillId="0" borderId="0" xfId="2609" applyFont="1" applyAlignment="1">
      <alignment horizontal="center"/>
    </xf>
    <xf numFmtId="0" fontId="68" fillId="0" borderId="0" xfId="2609" applyFont="1" applyBorder="1"/>
    <xf numFmtId="0" fontId="65" fillId="0" borderId="0" xfId="2609" applyFont="1" applyAlignment="1">
      <alignment horizontal="center"/>
    </xf>
    <xf numFmtId="0" fontId="68" fillId="0" borderId="0" xfId="2609" applyFont="1" applyBorder="1" applyAlignment="1"/>
    <xf numFmtId="0" fontId="68" fillId="0" borderId="0" xfId="2609" applyFont="1" applyBorder="1" applyAlignment="1">
      <alignment horizontal="left" vertical="center"/>
    </xf>
    <xf numFmtId="0" fontId="68" fillId="0" borderId="0" xfId="2609" applyFont="1" applyBorder="1" applyAlignment="1">
      <alignment horizontal="center"/>
    </xf>
    <xf numFmtId="0" fontId="68" fillId="0" borderId="0" xfId="2609" quotePrefix="1" applyFont="1" applyBorder="1"/>
    <xf numFmtId="0" fontId="69" fillId="0" borderId="0" xfId="2609" applyFont="1" applyBorder="1" applyAlignment="1">
      <alignment vertical="center"/>
    </xf>
    <xf numFmtId="0" fontId="68" fillId="0" borderId="0" xfId="2609" applyFont="1" applyFill="1" applyBorder="1"/>
    <xf numFmtId="0" fontId="68" fillId="0" borderId="0" xfId="2609" quotePrefix="1" applyFont="1" applyBorder="1" applyAlignment="1"/>
    <xf numFmtId="0" fontId="65" fillId="0" borderId="0" xfId="2609" applyFont="1" applyBorder="1" applyAlignment="1">
      <alignment horizontal="center"/>
    </xf>
    <xf numFmtId="0" fontId="68" fillId="0" borderId="0" xfId="2609" applyFont="1" applyFill="1" applyBorder="1" applyAlignment="1"/>
    <xf numFmtId="0" fontId="65" fillId="0" borderId="0" xfId="2609" applyFont="1" applyAlignment="1">
      <alignment vertical="center"/>
    </xf>
    <xf numFmtId="0" fontId="65" fillId="0" borderId="0" xfId="2609" quotePrefix="1" applyFont="1" applyAlignment="1">
      <alignment vertical="center"/>
    </xf>
    <xf numFmtId="0" fontId="77" fillId="0" borderId="0" xfId="2609" applyFont="1" applyAlignment="1">
      <alignment vertical="center"/>
    </xf>
    <xf numFmtId="0" fontId="65" fillId="0" borderId="0" xfId="2609" applyFont="1" applyBorder="1" applyAlignment="1">
      <alignment vertical="center"/>
    </xf>
    <xf numFmtId="0" fontId="61" fillId="0" borderId="0" xfId="2609" applyFont="1"/>
    <xf numFmtId="0" fontId="77" fillId="25" borderId="0" xfId="2609" applyFont="1" applyFill="1" applyBorder="1" applyAlignment="1">
      <alignment vertical="center"/>
    </xf>
    <xf numFmtId="0" fontId="69" fillId="0" borderId="0" xfId="2609" applyFont="1" applyBorder="1" applyAlignment="1">
      <alignment horizontal="center" vertical="center"/>
    </xf>
    <xf numFmtId="0" fontId="69" fillId="0" borderId="0" xfId="2609" applyFont="1" applyFill="1" applyBorder="1" applyAlignment="1">
      <alignment horizontal="center" vertical="center" wrapText="1"/>
    </xf>
    <xf numFmtId="0" fontId="69" fillId="0" borderId="0" xfId="2609" applyFont="1" applyFill="1" applyBorder="1" applyAlignment="1">
      <alignment horizontal="center" vertical="center"/>
    </xf>
    <xf numFmtId="0" fontId="68" fillId="25" borderId="0" xfId="2609" applyFont="1" applyFill="1" applyBorder="1"/>
    <xf numFmtId="0" fontId="1" fillId="0" borderId="0" xfId="2609"/>
    <xf numFmtId="0" fontId="41" fillId="0" borderId="0" xfId="2609" applyFont="1" applyAlignment="1">
      <alignment horizontal="center" vertical="center"/>
    </xf>
    <xf numFmtId="0" fontId="61" fillId="0" borderId="0" xfId="2609" applyFont="1" applyBorder="1"/>
    <xf numFmtId="0" fontId="41" fillId="0" borderId="0" xfId="2609" applyFont="1"/>
    <xf numFmtId="0" fontId="41" fillId="0" borderId="0" xfId="2609" applyFont="1" applyBorder="1" applyAlignment="1">
      <alignment horizontal="center" vertical="center"/>
    </xf>
    <xf numFmtId="0" fontId="40" fillId="0" borderId="0" xfId="2609" applyFont="1" applyBorder="1" applyAlignment="1">
      <alignment horizontal="center" vertical="center"/>
    </xf>
    <xf numFmtId="0" fontId="39" fillId="0" borderId="0" xfId="2609" applyFont="1" applyAlignment="1">
      <alignment horizontal="center" vertical="center"/>
    </xf>
    <xf numFmtId="0" fontId="1" fillId="0" borderId="0" xfId="2609" applyBorder="1"/>
    <xf numFmtId="0" fontId="61" fillId="0" borderId="54" xfId="2609" applyFont="1" applyBorder="1"/>
    <xf numFmtId="0" fontId="1" fillId="0" borderId="32" xfId="2609" applyBorder="1"/>
    <xf numFmtId="0" fontId="1" fillId="0" borderId="40" xfId="2609" applyBorder="1"/>
    <xf numFmtId="0" fontId="61" fillId="0" borderId="40" xfId="2609" applyFont="1" applyBorder="1"/>
    <xf numFmtId="0" fontId="61" fillId="0" borderId="58" xfId="2609" applyFont="1" applyBorder="1"/>
    <xf numFmtId="0" fontId="61" fillId="0" borderId="32" xfId="2609" applyFont="1" applyBorder="1"/>
    <xf numFmtId="0" fontId="68" fillId="0" borderId="32" xfId="2609" applyFont="1" applyBorder="1"/>
    <xf numFmtId="0" fontId="68" fillId="0" borderId="17" xfId="2609" applyFont="1" applyBorder="1"/>
    <xf numFmtId="0" fontId="53" fillId="0" borderId="0" xfId="2609" applyFont="1" applyAlignment="1">
      <alignment horizontal="center" vertical="center"/>
    </xf>
    <xf numFmtId="0" fontId="68" fillId="0" borderId="40" xfId="2609" applyFont="1" applyBorder="1"/>
    <xf numFmtId="0" fontId="69" fillId="25" borderId="0" xfId="2609" applyFont="1" applyFill="1" applyBorder="1" applyAlignment="1">
      <alignment vertical="center"/>
    </xf>
    <xf numFmtId="0" fontId="69" fillId="0" borderId="32" xfId="2609" applyFont="1" applyBorder="1" applyAlignment="1">
      <alignment vertical="center"/>
    </xf>
    <xf numFmtId="0" fontId="68" fillId="0" borderId="58" xfId="2609" applyFont="1" applyBorder="1"/>
    <xf numFmtId="0" fontId="61" fillId="0" borderId="0" xfId="2609" applyFont="1" applyAlignment="1">
      <alignment vertical="center"/>
    </xf>
    <xf numFmtId="0" fontId="61" fillId="0" borderId="52" xfId="2609" applyFont="1" applyBorder="1" applyAlignment="1">
      <alignment vertical="center"/>
    </xf>
    <xf numFmtId="0" fontId="68" fillId="0" borderId="58" xfId="2609" applyFont="1" applyBorder="1" applyAlignment="1">
      <alignment vertical="center"/>
    </xf>
    <xf numFmtId="0" fontId="61" fillId="0" borderId="40" xfId="2609" applyFont="1" applyBorder="1" applyAlignment="1">
      <alignment vertical="center"/>
    </xf>
    <xf numFmtId="0" fontId="61" fillId="0" borderId="59" xfId="2609" applyFont="1" applyBorder="1" applyAlignment="1">
      <alignment vertical="center"/>
    </xf>
    <xf numFmtId="0" fontId="68" fillId="0" borderId="52" xfId="2609" applyFont="1" applyBorder="1" applyAlignment="1">
      <alignment vertical="center"/>
    </xf>
    <xf numFmtId="0" fontId="69" fillId="25" borderId="54" xfId="2609" applyFont="1" applyFill="1" applyBorder="1" applyAlignment="1">
      <alignment vertical="center" wrapText="1"/>
    </xf>
    <xf numFmtId="0" fontId="69" fillId="25" borderId="0" xfId="2609" applyFont="1" applyFill="1" applyBorder="1" applyAlignment="1">
      <alignment vertical="center" wrapText="1"/>
    </xf>
    <xf numFmtId="0" fontId="61" fillId="0" borderId="58" xfId="2609" applyFont="1" applyBorder="1" applyAlignment="1">
      <alignment vertical="center"/>
    </xf>
    <xf numFmtId="0" fontId="68" fillId="0" borderId="40" xfId="2609" applyFont="1" applyBorder="1" applyAlignment="1">
      <alignment vertical="center"/>
    </xf>
    <xf numFmtId="0" fontId="61" fillId="0" borderId="57" xfId="2609" applyFont="1" applyBorder="1" applyAlignment="1">
      <alignment vertical="center"/>
    </xf>
    <xf numFmtId="0" fontId="68" fillId="0" borderId="56" xfId="2609" applyFont="1" applyBorder="1"/>
    <xf numFmtId="0" fontId="68" fillId="0" borderId="0" xfId="2609" applyFont="1" applyAlignment="1">
      <alignment wrapText="1"/>
    </xf>
    <xf numFmtId="0" fontId="73" fillId="25" borderId="0" xfId="2609" applyFont="1" applyFill="1" applyBorder="1" applyAlignment="1">
      <alignment vertical="center" wrapText="1"/>
    </xf>
    <xf numFmtId="0" fontId="69" fillId="25" borderId="55" xfId="2609" applyFont="1" applyFill="1" applyBorder="1" applyAlignment="1">
      <alignment vertical="center" wrapText="1"/>
    </xf>
    <xf numFmtId="0" fontId="68" fillId="0" borderId="44" xfId="2609" applyFont="1" applyBorder="1"/>
    <xf numFmtId="0" fontId="68" fillId="0" borderId="53" xfId="2609" applyFont="1" applyBorder="1" applyAlignment="1">
      <alignment wrapText="1"/>
    </xf>
    <xf numFmtId="0" fontId="68" fillId="25" borderId="0" xfId="2609" applyFont="1" applyFill="1" applyBorder="1" applyAlignment="1">
      <alignment wrapText="1"/>
    </xf>
    <xf numFmtId="0" fontId="68" fillId="0" borderId="40" xfId="2609" applyFont="1" applyBorder="1" applyAlignment="1"/>
    <xf numFmtId="0" fontId="68" fillId="0" borderId="1" xfId="2609" applyFont="1" applyBorder="1" applyAlignment="1">
      <alignment wrapText="1"/>
    </xf>
    <xf numFmtId="0" fontId="68" fillId="0" borderId="0" xfId="2609" applyFont="1" applyBorder="1" applyAlignment="1">
      <alignment wrapText="1"/>
    </xf>
    <xf numFmtId="0" fontId="68" fillId="0" borderId="43" xfId="2609" applyFont="1" applyBorder="1" applyAlignment="1">
      <alignment wrapText="1"/>
    </xf>
    <xf numFmtId="0" fontId="68" fillId="0" borderId="0" xfId="2609" applyFont="1" applyAlignment="1">
      <alignment vertical="center" wrapText="1"/>
    </xf>
    <xf numFmtId="0" fontId="69" fillId="25" borderId="0" xfId="2609" applyFont="1" applyFill="1" applyBorder="1" applyAlignment="1">
      <alignment horizontal="center" vertical="center" wrapText="1"/>
    </xf>
    <xf numFmtId="0" fontId="61" fillId="0" borderId="33" xfId="2609" applyFont="1" applyBorder="1"/>
    <xf numFmtId="0" fontId="68" fillId="0" borderId="51" xfId="2609" applyFont="1" applyBorder="1"/>
    <xf numFmtId="0" fontId="68" fillId="0" borderId="41" xfId="2609" applyFont="1" applyBorder="1" applyAlignment="1">
      <alignment wrapText="1"/>
    </xf>
    <xf numFmtId="0" fontId="69" fillId="25" borderId="17" xfId="2609" applyFont="1" applyFill="1" applyBorder="1" applyAlignment="1">
      <alignment vertical="center" wrapText="1"/>
    </xf>
    <xf numFmtId="0" fontId="68" fillId="25" borderId="53" xfId="2609" applyFont="1" applyFill="1" applyBorder="1" applyAlignment="1">
      <alignment wrapText="1"/>
    </xf>
    <xf numFmtId="0" fontId="69" fillId="0" borderId="2" xfId="2609" applyFont="1" applyFill="1" applyBorder="1" applyAlignment="1">
      <alignment vertical="center" wrapText="1"/>
    </xf>
    <xf numFmtId="0" fontId="69" fillId="25" borderId="66" xfId="2609" applyFont="1" applyFill="1" applyBorder="1" applyAlignment="1">
      <alignment vertical="center" wrapText="1"/>
    </xf>
    <xf numFmtId="0" fontId="68" fillId="25" borderId="43" xfId="2609" applyFont="1" applyFill="1" applyBorder="1" applyAlignment="1">
      <alignment wrapText="1"/>
    </xf>
    <xf numFmtId="0" fontId="69" fillId="25" borderId="53" xfId="2609" applyFont="1" applyFill="1" applyBorder="1" applyAlignment="1">
      <alignment vertical="center" wrapText="1"/>
    </xf>
    <xf numFmtId="0" fontId="68" fillId="0" borderId="0" xfId="2609" applyFont="1" applyBorder="1" applyAlignment="1">
      <alignment horizontal="center" vertical="center"/>
    </xf>
    <xf numFmtId="0" fontId="69" fillId="25" borderId="48" xfId="2609" applyFont="1" applyFill="1" applyBorder="1" applyAlignment="1">
      <alignment vertical="center" wrapText="1"/>
    </xf>
    <xf numFmtId="0" fontId="61" fillId="0" borderId="43" xfId="2609" applyFont="1" applyBorder="1"/>
    <xf numFmtId="0" fontId="65" fillId="0" borderId="40" xfId="2609" applyFont="1" applyBorder="1" applyAlignment="1">
      <alignment vertical="center"/>
    </xf>
    <xf numFmtId="0" fontId="68" fillId="0" borderId="46" xfId="2609" applyFont="1" applyBorder="1" applyAlignment="1">
      <alignment wrapText="1"/>
    </xf>
    <xf numFmtId="0" fontId="61" fillId="0" borderId="41" xfId="2609" applyFont="1" applyBorder="1"/>
    <xf numFmtId="0" fontId="72" fillId="25" borderId="0" xfId="2609" applyFont="1" applyFill="1" applyBorder="1" applyAlignment="1">
      <alignment vertical="center" wrapText="1"/>
    </xf>
    <xf numFmtId="0" fontId="72" fillId="25" borderId="43" xfId="2609" applyFont="1" applyFill="1" applyBorder="1" applyAlignment="1">
      <alignment vertical="center" wrapText="1"/>
    </xf>
    <xf numFmtId="0" fontId="61" fillId="0" borderId="53" xfId="2609" applyFont="1" applyBorder="1"/>
    <xf numFmtId="0" fontId="68" fillId="0" borderId="55" xfId="2609" applyFont="1" applyBorder="1"/>
    <xf numFmtId="0" fontId="68" fillId="0" borderId="54" xfId="2609" applyFont="1" applyBorder="1"/>
    <xf numFmtId="0" fontId="69" fillId="25" borderId="44" xfId="2609" applyFont="1" applyFill="1" applyBorder="1" applyAlignment="1">
      <alignment vertical="center" wrapText="1"/>
    </xf>
    <xf numFmtId="0" fontId="69" fillId="0" borderId="45" xfId="2609" applyFont="1" applyFill="1" applyBorder="1" applyAlignment="1">
      <alignment vertical="center"/>
    </xf>
    <xf numFmtId="0" fontId="69" fillId="25" borderId="43" xfId="2609" applyFont="1" applyFill="1" applyBorder="1" applyAlignment="1">
      <alignment vertical="center" wrapText="1"/>
    </xf>
    <xf numFmtId="0" fontId="61" fillId="0" borderId="52" xfId="2609" applyFont="1" applyBorder="1"/>
    <xf numFmtId="0" fontId="68" fillId="0" borderId="52" xfId="2609" applyFont="1" applyBorder="1"/>
    <xf numFmtId="0" fontId="69" fillId="0" borderId="51" xfId="2609" applyFont="1" applyFill="1" applyBorder="1" applyAlignment="1">
      <alignment vertical="center"/>
    </xf>
    <xf numFmtId="0" fontId="68" fillId="25" borderId="41" xfId="2609" applyFont="1" applyFill="1" applyBorder="1" applyAlignment="1">
      <alignment wrapText="1"/>
    </xf>
    <xf numFmtId="0" fontId="61" fillId="0" borderId="50" xfId="2609" applyFont="1" applyBorder="1"/>
    <xf numFmtId="0" fontId="69" fillId="0" borderId="49" xfId="2609" applyFont="1" applyFill="1" applyBorder="1" applyAlignment="1">
      <alignment vertical="center"/>
    </xf>
    <xf numFmtId="0" fontId="68" fillId="0" borderId="48" xfId="2609" applyFont="1" applyBorder="1" applyAlignment="1">
      <alignment wrapText="1"/>
    </xf>
    <xf numFmtId="0" fontId="69" fillId="25" borderId="47" xfId="2609" applyFont="1" applyFill="1" applyBorder="1" applyAlignment="1">
      <alignment vertical="center" wrapText="1"/>
    </xf>
    <xf numFmtId="0" fontId="69" fillId="25" borderId="46" xfId="2609" applyFont="1" applyFill="1" applyBorder="1" applyAlignment="1">
      <alignment vertical="center" wrapText="1"/>
    </xf>
    <xf numFmtId="0" fontId="69" fillId="0" borderId="45" xfId="2609" applyFont="1" applyFill="1" applyBorder="1" applyAlignment="1">
      <alignment vertical="center" wrapText="1"/>
    </xf>
    <xf numFmtId="0" fontId="61" fillId="25" borderId="43" xfId="2609" applyFont="1" applyFill="1" applyBorder="1" applyAlignment="1">
      <alignment vertical="center" wrapText="1"/>
    </xf>
    <xf numFmtId="0" fontId="61" fillId="25" borderId="0" xfId="2609" applyFont="1" applyFill="1" applyBorder="1" applyAlignment="1">
      <alignment vertical="center" wrapText="1"/>
    </xf>
    <xf numFmtId="0" fontId="68" fillId="0" borderId="18" xfId="2609" applyFont="1" applyBorder="1" applyAlignment="1">
      <alignment wrapText="1"/>
    </xf>
    <xf numFmtId="0" fontId="68" fillId="25" borderId="18" xfId="2609" applyFont="1" applyFill="1" applyBorder="1" applyAlignment="1">
      <alignment wrapText="1"/>
    </xf>
    <xf numFmtId="0" fontId="61" fillId="0" borderId="0" xfId="2609" applyFont="1" applyAlignment="1">
      <alignment wrapText="1"/>
    </xf>
    <xf numFmtId="0" fontId="69" fillId="0" borderId="0" xfId="2609" applyFont="1" applyFill="1" applyBorder="1" applyAlignment="1">
      <alignment vertical="center" wrapText="1"/>
    </xf>
    <xf numFmtId="0" fontId="68" fillId="0" borderId="17" xfId="2609" applyFont="1" applyBorder="1" applyAlignment="1">
      <alignment wrapText="1"/>
    </xf>
    <xf numFmtId="49" fontId="68" fillId="25" borderId="43" xfId="2609" applyNumberFormat="1" applyFont="1" applyFill="1" applyBorder="1" applyAlignment="1">
      <alignment wrapText="1"/>
    </xf>
    <xf numFmtId="49" fontId="68" fillId="25" borderId="0" xfId="2609" applyNumberFormat="1" applyFont="1" applyFill="1" applyBorder="1" applyAlignment="1">
      <alignment wrapText="1"/>
    </xf>
    <xf numFmtId="0" fontId="68" fillId="33" borderId="0" xfId="2609" applyFont="1" applyFill="1" applyBorder="1" applyAlignment="1">
      <alignment vertical="center"/>
    </xf>
    <xf numFmtId="0" fontId="68" fillId="33" borderId="40" xfId="2609" applyFont="1" applyFill="1" applyBorder="1" applyAlignment="1">
      <alignment vertical="center"/>
    </xf>
    <xf numFmtId="0" fontId="68" fillId="0" borderId="42" xfId="2609" applyFont="1" applyBorder="1"/>
    <xf numFmtId="0" fontId="69" fillId="25" borderId="41" xfId="2609" applyFont="1" applyFill="1" applyBorder="1" applyAlignment="1">
      <alignment vertical="center" wrapText="1"/>
    </xf>
    <xf numFmtId="0" fontId="68" fillId="0" borderId="38" xfId="2609" applyFont="1" applyBorder="1"/>
    <xf numFmtId="0" fontId="69" fillId="0" borderId="38" xfId="2609" applyFont="1" applyFill="1" applyBorder="1" applyAlignment="1">
      <alignment vertical="center" wrapText="1"/>
    </xf>
    <xf numFmtId="0" fontId="69" fillId="0" borderId="39" xfId="2609" applyFont="1" applyFill="1" applyBorder="1" applyAlignment="1">
      <alignment vertical="center" wrapText="1"/>
    </xf>
    <xf numFmtId="0" fontId="68" fillId="0" borderId="38" xfId="2609" applyFont="1" applyBorder="1" applyAlignment="1">
      <alignment wrapText="1"/>
    </xf>
    <xf numFmtId="0" fontId="65" fillId="33" borderId="0" xfId="2609" applyFont="1" applyFill="1" applyBorder="1" applyAlignment="1">
      <alignment vertical="center"/>
    </xf>
    <xf numFmtId="0" fontId="65" fillId="33" borderId="33" xfId="2609" applyFont="1" applyFill="1" applyBorder="1" applyAlignment="1">
      <alignment vertical="center"/>
    </xf>
    <xf numFmtId="0" fontId="68" fillId="0" borderId="33" xfId="2609" applyFont="1" applyBorder="1"/>
    <xf numFmtId="0" fontId="65" fillId="25" borderId="0" xfId="2609" applyFont="1" applyFill="1" applyBorder="1" applyAlignment="1">
      <alignment vertical="center"/>
    </xf>
    <xf numFmtId="0" fontId="68" fillId="0" borderId="1" xfId="2609" applyFont="1" applyBorder="1"/>
    <xf numFmtId="0" fontId="68" fillId="0" borderId="31" xfId="2609" applyFont="1" applyBorder="1"/>
    <xf numFmtId="0" fontId="68" fillId="0" borderId="28" xfId="2609" applyFont="1" applyBorder="1"/>
    <xf numFmtId="0" fontId="68" fillId="0" borderId="30" xfId="2609" applyFont="1" applyBorder="1"/>
    <xf numFmtId="0" fontId="68" fillId="0" borderId="29" xfId="2609" applyFont="1" applyBorder="1"/>
    <xf numFmtId="0" fontId="68" fillId="0" borderId="27" xfId="2609" applyFont="1" applyBorder="1"/>
    <xf numFmtId="0" fontId="68" fillId="0" borderId="26" xfId="2609" applyFont="1" applyBorder="1"/>
    <xf numFmtId="0" fontId="68" fillId="0" borderId="24" xfId="2609" applyFont="1" applyBorder="1"/>
    <xf numFmtId="0" fontId="68" fillId="0" borderId="23" xfId="2609" applyFont="1" applyBorder="1"/>
    <xf numFmtId="0" fontId="68" fillId="0" borderId="25" xfId="2609" applyFont="1" applyBorder="1"/>
    <xf numFmtId="0" fontId="68" fillId="0" borderId="24" xfId="2609" applyFont="1" applyBorder="1" applyAlignment="1"/>
    <xf numFmtId="0" fontId="68" fillId="0" borderId="23" xfId="2609" applyFont="1" applyBorder="1" applyAlignment="1"/>
    <xf numFmtId="0" fontId="68" fillId="0" borderId="22" xfId="2609" applyFont="1" applyBorder="1"/>
    <xf numFmtId="0" fontId="67" fillId="0" borderId="0" xfId="2609" applyFont="1" applyAlignment="1">
      <alignment horizontal="left" vertical="center" readingOrder="1"/>
    </xf>
    <xf numFmtId="0" fontId="68" fillId="0" borderId="0" xfId="2609" applyNumberFormat="1" applyFont="1"/>
    <xf numFmtId="0" fontId="65" fillId="0" borderId="0" xfId="2609" applyNumberFormat="1" applyFont="1" applyAlignment="1">
      <alignment vertical="top"/>
    </xf>
    <xf numFmtId="0" fontId="68" fillId="0" borderId="2" xfId="2609" applyFont="1" applyBorder="1" applyAlignment="1">
      <alignment vertical="center" wrapText="1"/>
    </xf>
    <xf numFmtId="0" fontId="1" fillId="0" borderId="2" xfId="2609" applyBorder="1" applyAlignment="1"/>
    <xf numFmtId="0" fontId="69" fillId="0" borderId="67" xfId="2609" applyFont="1" applyBorder="1" applyAlignment="1">
      <alignment vertical="center" wrapText="1"/>
    </xf>
    <xf numFmtId="0" fontId="68" fillId="0" borderId="66" xfId="2609" applyFont="1" applyBorder="1" applyAlignment="1">
      <alignment wrapText="1"/>
    </xf>
    <xf numFmtId="0" fontId="68" fillId="0" borderId="17" xfId="2609" applyFont="1" applyFill="1" applyBorder="1" applyAlignment="1">
      <alignment vertical="center" wrapText="1"/>
    </xf>
    <xf numFmtId="0" fontId="69" fillId="0" borderId="17" xfId="2609" applyFont="1" applyFill="1" applyBorder="1" applyAlignment="1">
      <alignment vertical="center" wrapText="1"/>
    </xf>
    <xf numFmtId="0" fontId="0" fillId="0" borderId="0" xfId="0" applyBorder="1"/>
    <xf numFmtId="0" fontId="81" fillId="28" borderId="3" xfId="0" applyFont="1" applyFill="1" applyBorder="1" applyAlignment="1">
      <alignment vertical="center" wrapText="1"/>
    </xf>
    <xf numFmtId="0" fontId="82" fillId="28" borderId="3" xfId="0" applyFont="1" applyFill="1" applyBorder="1" applyAlignment="1">
      <alignment vertical="center" wrapText="1"/>
    </xf>
    <xf numFmtId="0" fontId="83" fillId="28" borderId="3" xfId="0" applyFont="1" applyFill="1" applyBorder="1" applyAlignment="1">
      <alignment vertical="center" wrapText="1"/>
    </xf>
    <xf numFmtId="0" fontId="83" fillId="0" borderId="3" xfId="0" applyFont="1" applyFill="1" applyBorder="1" applyAlignment="1">
      <alignment vertical="center"/>
    </xf>
    <xf numFmtId="0" fontId="84" fillId="28" borderId="3" xfId="0" applyFont="1" applyFill="1" applyBorder="1" applyAlignment="1">
      <alignment vertical="center" wrapText="1"/>
    </xf>
    <xf numFmtId="0" fontId="85" fillId="28" borderId="3" xfId="0" applyFont="1" applyFill="1" applyBorder="1" applyAlignment="1">
      <alignment vertical="center" wrapText="1"/>
    </xf>
    <xf numFmtId="0" fontId="26" fillId="28" borderId="0" xfId="1172" applyFont="1" applyFill="1" applyBorder="1" applyAlignment="1">
      <alignment horizontal="center" vertical="center" wrapText="1"/>
    </xf>
    <xf numFmtId="0" fontId="57" fillId="28" borderId="0" xfId="1172" applyFont="1" applyFill="1" applyBorder="1" applyAlignment="1">
      <alignment vertical="center" wrapText="1"/>
    </xf>
    <xf numFmtId="49" fontId="36" fillId="28" borderId="0" xfId="2434" quotePrefix="1" applyNumberFormat="1" applyFont="1" applyFill="1" applyBorder="1" applyAlignment="1">
      <alignment vertical="center"/>
    </xf>
    <xf numFmtId="0" fontId="37" fillId="28" borderId="0" xfId="1172" applyFont="1" applyFill="1" applyBorder="1" applyAlignment="1">
      <alignment horizontal="center" vertical="center" wrapText="1"/>
    </xf>
    <xf numFmtId="0" fontId="38" fillId="0" borderId="0" xfId="1172" applyFont="1" applyBorder="1" applyAlignment="1">
      <alignment vertical="center" wrapText="1"/>
    </xf>
    <xf numFmtId="14" fontId="29" fillId="0" borderId="0" xfId="1172" applyNumberFormat="1" applyFont="1" applyBorder="1"/>
    <xf numFmtId="1" fontId="86" fillId="28" borderId="3" xfId="2611" quotePrefix="1" applyNumberFormat="1" applyFont="1" applyFill="1" applyBorder="1" applyAlignment="1">
      <alignment vertical="center"/>
    </xf>
    <xf numFmtId="0" fontId="34" fillId="28" borderId="3" xfId="0" applyFont="1" applyFill="1" applyBorder="1" applyAlignment="1">
      <alignment horizontal="center" vertical="center" wrapText="1"/>
    </xf>
    <xf numFmtId="0" fontId="38" fillId="0" borderId="3" xfId="2611" applyFont="1" applyBorder="1" applyAlignment="1">
      <alignment vertical="center" wrapText="1"/>
    </xf>
    <xf numFmtId="1" fontId="88" fillId="28" borderId="3" xfId="2611" quotePrefix="1" applyNumberFormat="1" applyFont="1" applyFill="1" applyBorder="1" applyAlignment="1">
      <alignment vertical="center"/>
    </xf>
    <xf numFmtId="1" fontId="89" fillId="28" borderId="3" xfId="2611" quotePrefix="1" applyNumberFormat="1" applyFont="1" applyFill="1" applyBorder="1" applyAlignment="1">
      <alignment vertical="center"/>
    </xf>
    <xf numFmtId="1" fontId="89" fillId="28" borderId="3" xfId="2611" quotePrefix="1" applyNumberFormat="1" applyFont="1" applyFill="1" applyBorder="1" applyAlignment="1">
      <alignment horizontal="left" vertical="center"/>
    </xf>
    <xf numFmtId="1" fontId="89" fillId="0" borderId="3" xfId="2611" quotePrefix="1" applyNumberFormat="1" applyFont="1" applyFill="1" applyBorder="1" applyAlignment="1">
      <alignment horizontal="left" vertical="center"/>
    </xf>
    <xf numFmtId="49" fontId="90" fillId="28" borderId="3" xfId="2434" quotePrefix="1" applyNumberFormat="1" applyFont="1" applyFill="1" applyBorder="1" applyAlignment="1">
      <alignment vertical="center"/>
    </xf>
    <xf numFmtId="1" fontId="91" fillId="28" borderId="3" xfId="2611" quotePrefix="1" applyNumberFormat="1" applyFont="1" applyFill="1" applyBorder="1" applyAlignment="1">
      <alignment vertical="center"/>
    </xf>
    <xf numFmtId="0" fontId="30" fillId="28" borderId="3" xfId="0" applyFont="1" applyFill="1" applyBorder="1" applyAlignment="1">
      <alignment horizontal="center" vertical="center" wrapText="1"/>
    </xf>
    <xf numFmtId="0" fontId="26" fillId="28" borderId="3" xfId="2611" applyFont="1" applyFill="1" applyBorder="1" applyAlignment="1">
      <alignment vertical="center" wrapText="1"/>
    </xf>
    <xf numFmtId="0" fontId="28" fillId="28" borderId="3" xfId="0" applyFont="1" applyFill="1" applyBorder="1" applyAlignment="1">
      <alignment horizontal="center" vertical="center" wrapText="1"/>
    </xf>
    <xf numFmtId="0" fontId="31" fillId="28" borderId="3" xfId="2611" applyFont="1" applyFill="1" applyBorder="1" applyAlignment="1">
      <alignment vertical="center" wrapText="1"/>
    </xf>
    <xf numFmtId="0" fontId="58" fillId="28" borderId="3" xfId="2611" applyFont="1" applyFill="1" applyBorder="1" applyAlignment="1">
      <alignment vertical="center" wrapText="1"/>
    </xf>
    <xf numFmtId="0" fontId="35" fillId="28" borderId="3" xfId="2611" applyFont="1" applyFill="1" applyBorder="1" applyAlignment="1">
      <alignment vertical="center" wrapText="1"/>
    </xf>
    <xf numFmtId="0" fontId="59" fillId="28" borderId="3" xfId="2611" applyFont="1" applyFill="1" applyBorder="1" applyAlignment="1">
      <alignment vertical="center" wrapText="1"/>
    </xf>
    <xf numFmtId="0" fontId="33" fillId="28" borderId="3" xfId="0" applyFont="1" applyFill="1" applyBorder="1" applyAlignment="1">
      <alignment horizontal="center" vertical="center" wrapText="1"/>
    </xf>
    <xf numFmtId="0" fontId="59" fillId="0" borderId="3" xfId="2611" applyFont="1" applyFill="1" applyBorder="1" applyAlignment="1">
      <alignment vertical="center"/>
    </xf>
    <xf numFmtId="0" fontId="32" fillId="28" borderId="3" xfId="2611" applyFont="1" applyFill="1" applyBorder="1" applyAlignment="1">
      <alignment vertical="center" wrapText="1"/>
    </xf>
    <xf numFmtId="0" fontId="32" fillId="0" borderId="3" xfId="2611" applyFont="1" applyFill="1" applyBorder="1" applyAlignment="1">
      <alignment vertical="center"/>
    </xf>
    <xf numFmtId="0" fontId="58" fillId="0" borderId="3" xfId="2611" applyFont="1" applyFill="1" applyBorder="1"/>
    <xf numFmtId="0" fontId="35" fillId="0" borderId="3" xfId="2611" applyFont="1" applyFill="1" applyBorder="1" applyAlignment="1">
      <alignment vertical="center"/>
    </xf>
    <xf numFmtId="0" fontId="60" fillId="28" borderId="3" xfId="2611" applyFont="1" applyFill="1" applyBorder="1" applyAlignment="1">
      <alignment vertical="center" wrapText="1"/>
    </xf>
    <xf numFmtId="0" fontId="36" fillId="28" borderId="3" xfId="0" applyFont="1" applyFill="1" applyBorder="1" applyAlignment="1">
      <alignment horizontal="center" vertical="center" wrapText="1"/>
    </xf>
    <xf numFmtId="0" fontId="63" fillId="0" borderId="0" xfId="1172" applyFont="1"/>
    <xf numFmtId="0" fontId="80" fillId="0" borderId="3" xfId="0" applyFont="1" applyBorder="1" applyAlignment="1">
      <alignment vertical="center"/>
    </xf>
    <xf numFmtId="0" fontId="53" fillId="0" borderId="3" xfId="0" quotePrefix="1" applyFont="1" applyBorder="1" applyAlignment="1">
      <alignment vertical="center"/>
    </xf>
    <xf numFmtId="49" fontId="53" fillId="0" borderId="3" xfId="0" applyNumberFormat="1" applyFont="1" applyBorder="1" applyAlignment="1">
      <alignment vertical="center"/>
    </xf>
    <xf numFmtId="1" fontId="53" fillId="0" borderId="3" xfId="0" quotePrefix="1" applyNumberFormat="1" applyFont="1" applyBorder="1" applyAlignment="1">
      <alignment vertical="center"/>
    </xf>
    <xf numFmtId="0" fontId="1" fillId="0" borderId="3" xfId="2611" applyFont="1" applyBorder="1"/>
    <xf numFmtId="0" fontId="26" fillId="28" borderId="4" xfId="1172" applyFont="1" applyFill="1" applyBorder="1" applyAlignment="1">
      <alignment horizontal="center" vertical="center" wrapText="1"/>
    </xf>
    <xf numFmtId="0" fontId="81" fillId="36" borderId="18" xfId="0" applyFont="1" applyFill="1" applyBorder="1" applyAlignment="1">
      <alignment vertical="center" wrapText="1"/>
    </xf>
    <xf numFmtId="49" fontId="53" fillId="0" borderId="18" xfId="0" applyNumberFormat="1" applyFont="1" applyBorder="1" applyAlignment="1">
      <alignment vertical="center"/>
    </xf>
    <xf numFmtId="0" fontId="87" fillId="36" borderId="18" xfId="0" applyFont="1" applyFill="1" applyBorder="1" applyAlignment="1">
      <alignment horizontal="center" vertical="center" wrapText="1"/>
    </xf>
    <xf numFmtId="0" fontId="1" fillId="0" borderId="18" xfId="2611" applyBorder="1"/>
    <xf numFmtId="14" fontId="29" fillId="0" borderId="18" xfId="1172" applyNumberFormat="1" applyFont="1" applyBorder="1"/>
    <xf numFmtId="0" fontId="39" fillId="0" borderId="36" xfId="1172" applyFont="1" applyBorder="1" applyAlignment="1">
      <alignment vertical="center" wrapText="1"/>
    </xf>
    <xf numFmtId="0" fontId="4" fillId="0" borderId="36" xfId="1172" applyBorder="1"/>
    <xf numFmtId="0" fontId="41" fillId="0" borderId="35" xfId="1172" applyFont="1" applyBorder="1" applyAlignment="1">
      <alignment vertical="center"/>
    </xf>
    <xf numFmtId="0" fontId="41" fillId="0" borderId="36" xfId="1172" applyFont="1" applyBorder="1" applyAlignment="1">
      <alignment vertical="center"/>
    </xf>
    <xf numFmtId="0" fontId="4" fillId="0" borderId="35" xfId="1172" applyBorder="1"/>
    <xf numFmtId="0" fontId="43" fillId="0" borderId="36" xfId="1172" applyFont="1" applyBorder="1" applyAlignment="1">
      <alignment vertical="center"/>
    </xf>
    <xf numFmtId="0" fontId="43" fillId="0" borderId="35" xfId="1172" applyFont="1" applyBorder="1" applyAlignment="1">
      <alignment vertical="center"/>
    </xf>
    <xf numFmtId="0" fontId="41" fillId="0" borderId="35" xfId="1172" applyFont="1" applyBorder="1" applyAlignment="1">
      <alignment vertical="center" wrapText="1"/>
    </xf>
    <xf numFmtId="0" fontId="41" fillId="0" borderId="36" xfId="1172" applyFont="1" applyBorder="1" applyAlignment="1">
      <alignment vertical="center" wrapText="1"/>
    </xf>
    <xf numFmtId="0" fontId="69" fillId="0" borderId="3" xfId="2609" applyFont="1" applyBorder="1" applyAlignment="1">
      <alignment horizontal="center" vertical="center"/>
    </xf>
    <xf numFmtId="0" fontId="69" fillId="26" borderId="4" xfId="2609" applyFont="1" applyFill="1" applyBorder="1" applyAlignment="1">
      <alignment horizontal="center" vertical="center" wrapText="1"/>
    </xf>
    <xf numFmtId="0" fontId="69" fillId="26" borderId="35" xfId="2609" applyFont="1" applyFill="1" applyBorder="1" applyAlignment="1">
      <alignment horizontal="center" vertical="center" wrapText="1"/>
    </xf>
    <xf numFmtId="0" fontId="69" fillId="26" borderId="36" xfId="2609" applyFont="1" applyFill="1" applyBorder="1" applyAlignment="1">
      <alignment horizontal="center" vertical="center" wrapText="1"/>
    </xf>
    <xf numFmtId="0" fontId="68" fillId="0" borderId="0" xfId="2609" applyFont="1" applyBorder="1" applyAlignment="1">
      <alignment horizontal="center"/>
    </xf>
    <xf numFmtId="0" fontId="69" fillId="0" borderId="4" xfId="2609" applyFont="1" applyFill="1" applyBorder="1" applyAlignment="1">
      <alignment horizontal="center" vertical="center"/>
    </xf>
    <xf numFmtId="0" fontId="69" fillId="0" borderId="35" xfId="2609" applyFont="1" applyFill="1" applyBorder="1" applyAlignment="1">
      <alignment horizontal="center" vertical="center"/>
    </xf>
    <xf numFmtId="0" fontId="69" fillId="0" borderId="36" xfId="2609" applyFont="1" applyFill="1" applyBorder="1" applyAlignment="1">
      <alignment horizontal="center" vertical="center"/>
    </xf>
    <xf numFmtId="1" fontId="69" fillId="0" borderId="4" xfId="2609" applyNumberFormat="1" applyFont="1" applyFill="1" applyBorder="1" applyAlignment="1">
      <alignment horizontal="center" vertical="center"/>
    </xf>
    <xf numFmtId="0" fontId="69" fillId="0" borderId="4" xfId="2609" applyFont="1" applyBorder="1" applyAlignment="1">
      <alignment horizontal="center" vertical="center"/>
    </xf>
    <xf numFmtId="0" fontId="69" fillId="0" borderId="35" xfId="2609" applyFont="1" applyBorder="1" applyAlignment="1">
      <alignment horizontal="center" vertical="center"/>
    </xf>
    <xf numFmtId="0" fontId="69" fillId="0" borderId="36" xfId="2609" applyFont="1" applyBorder="1" applyAlignment="1">
      <alignment horizontal="center" vertical="center"/>
    </xf>
    <xf numFmtId="0" fontId="74" fillId="0" borderId="4" xfId="2609" applyFont="1" applyBorder="1" applyAlignment="1">
      <alignment horizontal="center" vertical="center" wrapText="1"/>
    </xf>
    <xf numFmtId="0" fontId="74" fillId="0" borderId="35" xfId="2609" applyFont="1" applyBorder="1" applyAlignment="1">
      <alignment horizontal="center" vertical="center" wrapText="1"/>
    </xf>
    <xf numFmtId="0" fontId="74" fillId="0" borderId="36" xfId="2609" applyFont="1" applyBorder="1" applyAlignment="1">
      <alignment horizontal="center" vertical="center" wrapText="1"/>
    </xf>
    <xf numFmtId="0" fontId="66" fillId="0" borderId="4" xfId="2609" applyFont="1" applyBorder="1" applyAlignment="1">
      <alignment horizontal="center" vertical="center"/>
    </xf>
    <xf numFmtId="0" fontId="66" fillId="0" borderId="35" xfId="2609" applyFont="1" applyBorder="1" applyAlignment="1">
      <alignment horizontal="center" vertical="center"/>
    </xf>
    <xf numFmtId="0" fontId="66" fillId="0" borderId="36" xfId="2609" applyFont="1" applyBorder="1" applyAlignment="1">
      <alignment horizontal="center" vertical="center"/>
    </xf>
    <xf numFmtId="0" fontId="69" fillId="34" borderId="4" xfId="2609" applyFont="1" applyFill="1" applyBorder="1" applyAlignment="1">
      <alignment horizontal="center" vertical="center"/>
    </xf>
    <xf numFmtId="0" fontId="69" fillId="34" borderId="35" xfId="2609" applyFont="1" applyFill="1" applyBorder="1" applyAlignment="1">
      <alignment horizontal="center" vertical="center"/>
    </xf>
    <xf numFmtId="0" fontId="69" fillId="34" borderId="36" xfId="2609" applyFont="1" applyFill="1" applyBorder="1" applyAlignment="1">
      <alignment horizontal="center" vertical="center"/>
    </xf>
    <xf numFmtId="49" fontId="69" fillId="0" borderId="4" xfId="2609" applyNumberFormat="1" applyFont="1" applyFill="1" applyBorder="1" applyAlignment="1">
      <alignment horizontal="center" vertical="center" wrapText="1"/>
    </xf>
    <xf numFmtId="49" fontId="69" fillId="0" borderId="35" xfId="2609" applyNumberFormat="1" applyFont="1" applyFill="1" applyBorder="1" applyAlignment="1">
      <alignment horizontal="center" vertical="center" wrapText="1"/>
    </xf>
    <xf numFmtId="49" fontId="69" fillId="0" borderId="36" xfId="2609" applyNumberFormat="1" applyFont="1" applyFill="1" applyBorder="1" applyAlignment="1">
      <alignment horizontal="center" vertical="center" wrapText="1"/>
    </xf>
    <xf numFmtId="0" fontId="66" fillId="0" borderId="3" xfId="2609" applyFont="1" applyBorder="1" applyAlignment="1">
      <alignment horizontal="center" vertical="center"/>
    </xf>
    <xf numFmtId="0" fontId="66" fillId="35" borderId="60" xfId="2609" applyFont="1" applyFill="1" applyBorder="1" applyAlignment="1">
      <alignment horizontal="center" vertical="center" wrapText="1"/>
    </xf>
    <xf numFmtId="0" fontId="66" fillId="35" borderId="61" xfId="2609" applyFont="1" applyFill="1" applyBorder="1" applyAlignment="1">
      <alignment horizontal="center" vertical="center" wrapText="1"/>
    </xf>
    <xf numFmtId="0" fontId="66" fillId="35" borderId="62" xfId="2609" applyFont="1" applyFill="1" applyBorder="1" applyAlignment="1">
      <alignment horizontal="center" vertical="center" wrapText="1"/>
    </xf>
    <xf numFmtId="0" fontId="92" fillId="26" borderId="4" xfId="2609" applyFont="1" applyFill="1" applyBorder="1" applyAlignment="1">
      <alignment horizontal="center" vertical="center" wrapText="1"/>
    </xf>
    <xf numFmtId="0" fontId="92" fillId="26" borderId="35" xfId="2609" applyFont="1" applyFill="1" applyBorder="1" applyAlignment="1">
      <alignment horizontal="center" vertical="center" wrapText="1"/>
    </xf>
    <xf numFmtId="0" fontId="92" fillId="26" borderId="36" xfId="2609" applyFont="1" applyFill="1" applyBorder="1" applyAlignment="1">
      <alignment horizontal="center" vertical="center" wrapText="1"/>
    </xf>
    <xf numFmtId="0" fontId="66" fillId="0" borderId="63" xfId="2609" applyFont="1" applyBorder="1" applyAlignment="1">
      <alignment horizontal="center" vertical="center"/>
    </xf>
    <xf numFmtId="0" fontId="66" fillId="0" borderId="64" xfId="2609" applyFont="1" applyBorder="1" applyAlignment="1">
      <alignment horizontal="center" vertical="center"/>
    </xf>
    <xf numFmtId="0" fontId="66" fillId="0" borderId="65" xfId="2609" applyFont="1" applyBorder="1" applyAlignment="1">
      <alignment horizontal="center" vertical="center"/>
    </xf>
    <xf numFmtId="0" fontId="76" fillId="0" borderId="4" xfId="2609" applyNumberFormat="1" applyFont="1" applyFill="1" applyBorder="1" applyAlignment="1">
      <alignment horizontal="center" vertical="center" wrapText="1"/>
    </xf>
    <xf numFmtId="0" fontId="76" fillId="0" borderId="35" xfId="2609" applyNumberFormat="1" applyFont="1" applyFill="1" applyBorder="1" applyAlignment="1">
      <alignment horizontal="center" vertical="center" wrapText="1"/>
    </xf>
    <xf numFmtId="0" fontId="76" fillId="0" borderId="36" xfId="2609" applyNumberFormat="1" applyFont="1" applyFill="1" applyBorder="1" applyAlignment="1">
      <alignment horizontal="center" vertical="center" wrapText="1"/>
    </xf>
    <xf numFmtId="49" fontId="69" fillId="0" borderId="3" xfId="2609" applyNumberFormat="1" applyFont="1" applyFill="1" applyBorder="1" applyAlignment="1">
      <alignment horizontal="center" vertical="center" wrapText="1"/>
    </xf>
    <xf numFmtId="1" fontId="69" fillId="0" borderId="4" xfId="2609" applyNumberFormat="1" applyFont="1" applyFill="1" applyBorder="1" applyAlignment="1">
      <alignment horizontal="center" vertical="center" wrapText="1"/>
    </xf>
    <xf numFmtId="1" fontId="69" fillId="0" borderId="35" xfId="2609" applyNumberFormat="1" applyFont="1" applyFill="1" applyBorder="1" applyAlignment="1">
      <alignment horizontal="center" vertical="center" wrapText="1"/>
    </xf>
    <xf numFmtId="1" fontId="69" fillId="0" borderId="36" xfId="2609" applyNumberFormat="1" applyFont="1" applyFill="1" applyBorder="1" applyAlignment="1">
      <alignment horizontal="center" vertical="center" wrapText="1"/>
    </xf>
    <xf numFmtId="0" fontId="66" fillId="35" borderId="4" xfId="2609" applyFont="1" applyFill="1" applyBorder="1" applyAlignment="1">
      <alignment horizontal="center" vertical="center" wrapText="1"/>
    </xf>
    <xf numFmtId="0" fontId="66" fillId="35" borderId="35" xfId="2609" applyFont="1" applyFill="1" applyBorder="1" applyAlignment="1">
      <alignment horizontal="center" vertical="center" wrapText="1"/>
    </xf>
    <xf numFmtId="0" fontId="66" fillId="35" borderId="36" xfId="2609" applyFont="1" applyFill="1" applyBorder="1" applyAlignment="1">
      <alignment horizontal="center" vertical="center" wrapText="1"/>
    </xf>
    <xf numFmtId="0" fontId="69" fillId="26" borderId="3" xfId="2609" applyFont="1" applyFill="1" applyBorder="1" applyAlignment="1">
      <alignment horizontal="center" vertical="center"/>
    </xf>
    <xf numFmtId="0" fontId="69" fillId="0" borderId="4" xfId="2609" applyFont="1" applyFill="1" applyBorder="1" applyAlignment="1">
      <alignment horizontal="center" vertical="center" wrapText="1"/>
    </xf>
    <xf numFmtId="0" fontId="69" fillId="0" borderId="35" xfId="2609" applyFont="1" applyFill="1" applyBorder="1" applyAlignment="1">
      <alignment horizontal="center" vertical="center" wrapText="1"/>
    </xf>
    <xf numFmtId="0" fontId="69" fillId="0" borderId="36" xfId="2609" applyFont="1" applyFill="1" applyBorder="1" applyAlignment="1">
      <alignment horizontal="center" vertical="center" wrapText="1"/>
    </xf>
    <xf numFmtId="0" fontId="76" fillId="26" borderId="4" xfId="2609" applyFont="1" applyFill="1" applyBorder="1" applyAlignment="1">
      <alignment horizontal="center" vertical="center" wrapText="1"/>
    </xf>
    <xf numFmtId="0" fontId="76" fillId="26" borderId="35" xfId="2609" applyFont="1" applyFill="1" applyBorder="1" applyAlignment="1">
      <alignment horizontal="center" vertical="center" wrapText="1"/>
    </xf>
    <xf numFmtId="0" fontId="76" fillId="26" borderId="36" xfId="2609" applyFont="1" applyFill="1" applyBorder="1" applyAlignment="1">
      <alignment horizontal="center" vertical="center" wrapText="1"/>
    </xf>
    <xf numFmtId="49" fontId="69" fillId="0" borderId="4" xfId="2609" applyNumberFormat="1" applyFont="1" applyBorder="1" applyAlignment="1">
      <alignment horizontal="center" vertical="center"/>
    </xf>
    <xf numFmtId="49" fontId="69" fillId="0" borderId="35" xfId="2609" applyNumberFormat="1" applyFont="1" applyBorder="1" applyAlignment="1">
      <alignment horizontal="center" vertical="center"/>
    </xf>
    <xf numFmtId="49" fontId="69" fillId="0" borderId="36" xfId="2609" applyNumberFormat="1" applyFont="1" applyBorder="1" applyAlignment="1">
      <alignment horizontal="center" vertical="center"/>
    </xf>
    <xf numFmtId="0" fontId="66" fillId="0" borderId="4" xfId="2609" applyFont="1" applyFill="1" applyBorder="1" applyAlignment="1">
      <alignment horizontal="center" vertical="center" wrapText="1"/>
    </xf>
    <xf numFmtId="0" fontId="66" fillId="0" borderId="35" xfId="2609" applyFont="1" applyFill="1" applyBorder="1" applyAlignment="1">
      <alignment horizontal="center" vertical="center" wrapText="1"/>
    </xf>
    <xf numFmtId="0" fontId="66" fillId="0" borderId="36" xfId="2609" applyFont="1" applyFill="1" applyBorder="1" applyAlignment="1">
      <alignment horizontal="center" vertical="center" wrapText="1"/>
    </xf>
    <xf numFmtId="0" fontId="75" fillId="0" borderId="4" xfId="2609" applyFont="1" applyFill="1" applyBorder="1" applyAlignment="1">
      <alignment horizontal="center" vertical="center" wrapText="1"/>
    </xf>
    <xf numFmtId="0" fontId="75" fillId="0" borderId="35" xfId="2609" applyFont="1" applyFill="1" applyBorder="1" applyAlignment="1">
      <alignment horizontal="center" vertical="center" wrapText="1"/>
    </xf>
    <xf numFmtId="0" fontId="75" fillId="0" borderId="36" xfId="2609" applyFont="1" applyFill="1" applyBorder="1" applyAlignment="1">
      <alignment horizontal="center" vertical="center" wrapText="1"/>
    </xf>
    <xf numFmtId="0" fontId="66" fillId="35" borderId="3" xfId="2609" applyFont="1" applyFill="1" applyBorder="1" applyAlignment="1">
      <alignment horizontal="center" vertical="center" wrapText="1"/>
    </xf>
    <xf numFmtId="0" fontId="1" fillId="0" borderId="4" xfId="2609" applyBorder="1" applyAlignment="1">
      <alignment horizontal="center" vertical="center"/>
    </xf>
    <xf numFmtId="0" fontId="1" fillId="0" borderId="35" xfId="2609" applyBorder="1" applyAlignment="1">
      <alignment horizontal="center" vertical="center"/>
    </xf>
    <xf numFmtId="0" fontId="1" fillId="0" borderId="36" xfId="2609" applyBorder="1" applyAlignment="1">
      <alignment horizontal="center" vertical="center"/>
    </xf>
    <xf numFmtId="0" fontId="69" fillId="26" borderId="4" xfId="2609" applyFont="1" applyFill="1" applyBorder="1" applyAlignment="1">
      <alignment horizontal="center" vertical="center"/>
    </xf>
    <xf numFmtId="0" fontId="69" fillId="26" borderId="35" xfId="2609" applyFont="1" applyFill="1" applyBorder="1" applyAlignment="1">
      <alignment horizontal="center" vertical="center"/>
    </xf>
    <xf numFmtId="0" fontId="69" fillId="26" borderId="36" xfId="2609" applyFont="1" applyFill="1" applyBorder="1" applyAlignment="1">
      <alignment horizontal="center" vertical="center"/>
    </xf>
    <xf numFmtId="1" fontId="69" fillId="0" borderId="4" xfId="2609" applyNumberFormat="1" applyFont="1" applyBorder="1" applyAlignment="1">
      <alignment horizontal="center" vertical="center"/>
    </xf>
    <xf numFmtId="1" fontId="69" fillId="0" borderId="35" xfId="2609" applyNumberFormat="1" applyFont="1" applyBorder="1" applyAlignment="1">
      <alignment horizontal="center" vertical="center"/>
    </xf>
    <xf numFmtId="1" fontId="69" fillId="0" borderId="36" xfId="2609" applyNumberFormat="1" applyFont="1" applyBorder="1" applyAlignment="1">
      <alignment horizontal="center" vertical="center"/>
    </xf>
    <xf numFmtId="0" fontId="68" fillId="0" borderId="4" xfId="2609" applyFont="1" applyBorder="1" applyAlignment="1">
      <alignment horizontal="center" vertical="center" wrapText="1"/>
    </xf>
    <xf numFmtId="0" fontId="68" fillId="0" borderId="35" xfId="2609" applyFont="1" applyBorder="1" applyAlignment="1">
      <alignment horizontal="center" vertical="center" wrapText="1"/>
    </xf>
    <xf numFmtId="0" fontId="68" fillId="0" borderId="36" xfId="2609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69" fillId="0" borderId="4" xfId="2609" applyFont="1" applyBorder="1" applyAlignment="1">
      <alignment horizontal="center" vertical="center" wrapText="1"/>
    </xf>
    <xf numFmtId="0" fontId="69" fillId="0" borderId="35" xfId="2609" applyFont="1" applyBorder="1" applyAlignment="1">
      <alignment horizontal="center" vertical="center" wrapText="1"/>
    </xf>
    <xf numFmtId="0" fontId="69" fillId="0" borderId="36" xfId="2609" applyFont="1" applyBorder="1" applyAlignment="1">
      <alignment horizontal="center" vertical="center" wrapText="1"/>
    </xf>
    <xf numFmtId="0" fontId="68" fillId="0" borderId="35" xfId="2609" applyFont="1" applyBorder="1" applyAlignment="1">
      <alignment horizontal="center"/>
    </xf>
    <xf numFmtId="49" fontId="71" fillId="0" borderId="4" xfId="2609" applyNumberFormat="1" applyFont="1" applyBorder="1" applyAlignment="1">
      <alignment horizontal="center"/>
    </xf>
    <xf numFmtId="0" fontId="71" fillId="0" borderId="35" xfId="2609" applyFont="1" applyBorder="1" applyAlignment="1">
      <alignment horizontal="center"/>
    </xf>
    <xf numFmtId="0" fontId="71" fillId="0" borderId="36" xfId="2609" applyFont="1" applyBorder="1" applyAlignment="1">
      <alignment horizontal="center"/>
    </xf>
    <xf numFmtId="1" fontId="66" fillId="35" borderId="4" xfId="2609" applyNumberFormat="1" applyFont="1" applyFill="1" applyBorder="1" applyAlignment="1">
      <alignment horizontal="center" vertical="center" wrapText="1"/>
    </xf>
    <xf numFmtId="49" fontId="71" fillId="0" borderId="4" xfId="2609" applyNumberFormat="1" applyFont="1" applyBorder="1" applyAlignment="1">
      <alignment horizontal="center" vertical="center"/>
    </xf>
    <xf numFmtId="0" fontId="71" fillId="0" borderId="35" xfId="2609" applyFont="1" applyBorder="1" applyAlignment="1">
      <alignment horizontal="center" vertical="center"/>
    </xf>
    <xf numFmtId="0" fontId="71" fillId="0" borderId="36" xfId="2609" applyFont="1" applyBorder="1" applyAlignment="1">
      <alignment horizontal="center" vertical="center"/>
    </xf>
    <xf numFmtId="0" fontId="74" fillId="34" borderId="4" xfId="2609" applyFont="1" applyFill="1" applyBorder="1" applyAlignment="1">
      <alignment horizontal="center" vertical="center" wrapText="1"/>
    </xf>
    <xf numFmtId="0" fontId="74" fillId="34" borderId="35" xfId="2609" applyFont="1" applyFill="1" applyBorder="1" applyAlignment="1">
      <alignment horizontal="center" vertical="center" wrapText="1"/>
    </xf>
    <xf numFmtId="0" fontId="74" fillId="34" borderId="36" xfId="2609" applyFont="1" applyFill="1" applyBorder="1" applyAlignment="1">
      <alignment horizontal="center" vertical="center" wrapText="1"/>
    </xf>
    <xf numFmtId="0" fontId="68" fillId="0" borderId="4" xfId="2609" applyFont="1" applyBorder="1" applyAlignment="1">
      <alignment horizontal="center" wrapText="1"/>
    </xf>
    <xf numFmtId="0" fontId="68" fillId="0" borderId="35" xfId="2609" applyFont="1" applyBorder="1" applyAlignment="1">
      <alignment horizontal="center" wrapText="1"/>
    </xf>
    <xf numFmtId="0" fontId="68" fillId="0" borderId="36" xfId="2609" applyFont="1" applyBorder="1" applyAlignment="1">
      <alignment horizontal="center" wrapText="1"/>
    </xf>
    <xf numFmtId="0" fontId="68" fillId="26" borderId="4" xfId="2609" applyFont="1" applyFill="1" applyBorder="1" applyAlignment="1">
      <alignment horizontal="center" vertical="center" wrapText="1"/>
    </xf>
    <xf numFmtId="0" fontId="68" fillId="26" borderId="35" xfId="2609" applyFont="1" applyFill="1" applyBorder="1" applyAlignment="1">
      <alignment horizontal="center" vertical="center" wrapText="1"/>
    </xf>
    <xf numFmtId="0" fontId="68" fillId="26" borderId="36" xfId="2609" applyFont="1" applyFill="1" applyBorder="1" applyAlignment="1">
      <alignment horizontal="center" vertical="center" wrapText="1"/>
    </xf>
    <xf numFmtId="0" fontId="69" fillId="34" borderId="4" xfId="2609" applyFont="1" applyFill="1" applyBorder="1" applyAlignment="1">
      <alignment horizontal="center" vertical="center" wrapText="1"/>
    </xf>
    <xf numFmtId="0" fontId="69" fillId="34" borderId="35" xfId="2609" applyFont="1" applyFill="1" applyBorder="1" applyAlignment="1">
      <alignment horizontal="center" vertical="center" wrapText="1"/>
    </xf>
    <xf numFmtId="0" fontId="69" fillId="34" borderId="36" xfId="2609" applyFont="1" applyFill="1" applyBorder="1" applyAlignment="1">
      <alignment horizontal="center" vertical="center" wrapText="1"/>
    </xf>
    <xf numFmtId="49" fontId="68" fillId="0" borderId="4" xfId="2609" applyNumberFormat="1" applyFont="1" applyBorder="1" applyAlignment="1">
      <alignment horizontal="center" wrapText="1"/>
    </xf>
    <xf numFmtId="49" fontId="68" fillId="0" borderId="35" xfId="2609" applyNumberFormat="1" applyFont="1" applyBorder="1" applyAlignment="1">
      <alignment horizontal="center" wrapText="1"/>
    </xf>
    <xf numFmtId="49" fontId="68" fillId="0" borderId="36" xfId="2609" applyNumberFormat="1" applyFont="1" applyBorder="1" applyAlignment="1">
      <alignment horizontal="center" wrapText="1"/>
    </xf>
    <xf numFmtId="49" fontId="69" fillId="0" borderId="4" xfId="2609" applyNumberFormat="1" applyFont="1" applyFill="1" applyBorder="1" applyAlignment="1">
      <alignment horizontal="center" vertical="center"/>
    </xf>
    <xf numFmtId="49" fontId="68" fillId="0" borderId="4" xfId="2609" applyNumberFormat="1" applyFont="1" applyBorder="1" applyAlignment="1">
      <alignment horizontal="center" vertical="center" wrapText="1"/>
    </xf>
    <xf numFmtId="49" fontId="68" fillId="0" borderId="35" xfId="2609" applyNumberFormat="1" applyFont="1" applyBorder="1" applyAlignment="1">
      <alignment horizontal="center" vertical="center" wrapText="1"/>
    </xf>
    <xf numFmtId="49" fontId="68" fillId="0" borderId="36" xfId="2609" applyNumberFormat="1" applyFont="1" applyBorder="1" applyAlignment="1">
      <alignment horizontal="center" vertical="center" wrapText="1"/>
    </xf>
    <xf numFmtId="1" fontId="69" fillId="0" borderId="3" xfId="2609" applyNumberFormat="1" applyFont="1" applyFill="1" applyBorder="1" applyAlignment="1">
      <alignment horizontal="center" vertical="center" wrapText="1"/>
    </xf>
    <xf numFmtId="1" fontId="69" fillId="0" borderId="3" xfId="2609" applyNumberFormat="1" applyFont="1" applyBorder="1" applyAlignment="1">
      <alignment horizontal="center" vertical="center"/>
    </xf>
    <xf numFmtId="49" fontId="69" fillId="0" borderId="3" xfId="2609" applyNumberFormat="1" applyFont="1" applyBorder="1" applyAlignment="1">
      <alignment horizontal="center" vertical="center"/>
    </xf>
    <xf numFmtId="1" fontId="66" fillId="35" borderId="3" xfId="2609" applyNumberFormat="1" applyFont="1" applyFill="1" applyBorder="1" applyAlignment="1">
      <alignment horizontal="center" vertical="center" wrapText="1"/>
    </xf>
    <xf numFmtId="0" fontId="69" fillId="0" borderId="3" xfId="2609" applyFont="1" applyFill="1" applyBorder="1" applyAlignment="1">
      <alignment horizontal="center" vertical="center" wrapText="1"/>
    </xf>
    <xf numFmtId="0" fontId="66" fillId="0" borderId="3" xfId="2609" applyFont="1" applyFill="1" applyBorder="1" applyAlignment="1">
      <alignment horizontal="center" vertical="center" wrapText="1"/>
    </xf>
    <xf numFmtId="0" fontId="69" fillId="25" borderId="3" xfId="2609" applyFont="1" applyFill="1" applyBorder="1" applyAlignment="1">
      <alignment horizontal="center" vertical="center" wrapText="1"/>
    </xf>
    <xf numFmtId="0" fontId="61" fillId="26" borderId="4" xfId="2609" applyFont="1" applyFill="1" applyBorder="1" applyAlignment="1">
      <alignment horizontal="center" vertical="center" wrapText="1"/>
    </xf>
    <xf numFmtId="0" fontId="61" fillId="26" borderId="35" xfId="2609" applyFont="1" applyFill="1" applyBorder="1" applyAlignment="1">
      <alignment horizontal="center" vertical="center" wrapText="1"/>
    </xf>
    <xf numFmtId="0" fontId="61" fillId="26" borderId="36" xfId="2609" applyFont="1" applyFill="1" applyBorder="1" applyAlignment="1">
      <alignment horizontal="center" vertical="center" wrapText="1"/>
    </xf>
    <xf numFmtId="49" fontId="69" fillId="25" borderId="3" xfId="2609" applyNumberFormat="1" applyFont="1" applyFill="1" applyBorder="1" applyAlignment="1">
      <alignment horizontal="center" vertical="center" wrapText="1"/>
    </xf>
    <xf numFmtId="49" fontId="68" fillId="0" borderId="3" xfId="2609" applyNumberFormat="1" applyFont="1" applyBorder="1" applyAlignment="1">
      <alignment horizontal="center"/>
    </xf>
    <xf numFmtId="49" fontId="69" fillId="0" borderId="4" xfId="2609" applyNumberFormat="1" applyFont="1" applyBorder="1" applyAlignment="1">
      <alignment horizontal="center" vertical="center" wrapText="1"/>
    </xf>
    <xf numFmtId="0" fontId="66" fillId="2" borderId="3" xfId="2609" applyFont="1" applyFill="1" applyBorder="1" applyAlignment="1">
      <alignment horizontal="center" vertical="center" wrapText="1"/>
    </xf>
    <xf numFmtId="0" fontId="66" fillId="2" borderId="34" xfId="2609" applyFont="1" applyFill="1" applyBorder="1" applyAlignment="1">
      <alignment horizontal="center" vertical="center" wrapText="1"/>
    </xf>
    <xf numFmtId="0" fontId="66" fillId="2" borderId="4" xfId="2609" applyFont="1" applyFill="1" applyBorder="1" applyAlignment="1">
      <alignment horizontal="center" vertical="center" wrapText="1"/>
    </xf>
    <xf numFmtId="0" fontId="66" fillId="2" borderId="35" xfId="2609" applyFont="1" applyFill="1" applyBorder="1" applyAlignment="1">
      <alignment horizontal="center" vertical="center" wrapText="1"/>
    </xf>
    <xf numFmtId="0" fontId="66" fillId="2" borderId="36" xfId="2609" applyFont="1" applyFill="1" applyBorder="1" applyAlignment="1">
      <alignment horizontal="center" vertical="center" wrapText="1"/>
    </xf>
    <xf numFmtId="0" fontId="66" fillId="25" borderId="3" xfId="2609" applyFont="1" applyFill="1" applyBorder="1" applyAlignment="1">
      <alignment horizontal="center" vertical="center" wrapText="1"/>
    </xf>
    <xf numFmtId="0" fontId="66" fillId="25" borderId="37" xfId="2609" applyFont="1" applyFill="1" applyBorder="1" applyAlignment="1">
      <alignment horizontal="center" vertical="center" wrapText="1"/>
    </xf>
    <xf numFmtId="0" fontId="66" fillId="0" borderId="4" xfId="2609" applyFont="1" applyBorder="1" applyAlignment="1">
      <alignment horizontal="center" vertical="center" wrapText="1"/>
    </xf>
    <xf numFmtId="0" fontId="66" fillId="0" borderId="35" xfId="2609" applyFont="1" applyBorder="1" applyAlignment="1">
      <alignment horizontal="center" vertical="center" wrapText="1"/>
    </xf>
    <xf numFmtId="0" fontId="66" fillId="0" borderId="36" xfId="2609" applyFont="1" applyBorder="1" applyAlignment="1">
      <alignment horizontal="center" vertical="center" wrapText="1"/>
    </xf>
    <xf numFmtId="0" fontId="64" fillId="0" borderId="0" xfId="2609" applyFont="1" applyAlignment="1">
      <alignment horizontal="left" vertical="center" wrapText="1"/>
    </xf>
    <xf numFmtId="0" fontId="66" fillId="31" borderId="4" xfId="2609" applyFont="1" applyFill="1" applyBorder="1" applyAlignment="1">
      <alignment horizontal="center" vertical="center"/>
    </xf>
    <xf numFmtId="0" fontId="66" fillId="31" borderId="35" xfId="2609" applyFont="1" applyFill="1" applyBorder="1" applyAlignment="1">
      <alignment horizontal="center" vertical="center"/>
    </xf>
    <xf numFmtId="0" fontId="66" fillId="31" borderId="36" xfId="2609" applyFont="1" applyFill="1" applyBorder="1" applyAlignment="1">
      <alignment horizontal="center" vertical="center"/>
    </xf>
    <xf numFmtId="0" fontId="66" fillId="0" borderId="4" xfId="2609" applyFont="1" applyFill="1" applyBorder="1" applyAlignment="1">
      <alignment horizontal="center" vertical="center"/>
    </xf>
    <xf numFmtId="0" fontId="66" fillId="0" borderId="35" xfId="2609" applyFont="1" applyFill="1" applyBorder="1" applyAlignment="1">
      <alignment horizontal="center" vertical="center"/>
    </xf>
    <xf numFmtId="0" fontId="66" fillId="0" borderId="36" xfId="2609" applyFont="1" applyFill="1" applyBorder="1" applyAlignment="1">
      <alignment horizontal="center" vertical="center"/>
    </xf>
    <xf numFmtId="0" fontId="66" fillId="32" borderId="4" xfId="2609" applyFont="1" applyFill="1" applyBorder="1" applyAlignment="1">
      <alignment horizontal="center" vertical="center"/>
    </xf>
    <xf numFmtId="0" fontId="66" fillId="32" borderId="35" xfId="2609" applyFont="1" applyFill="1" applyBorder="1" applyAlignment="1">
      <alignment horizontal="center" vertical="center"/>
    </xf>
    <xf numFmtId="0" fontId="66" fillId="32" borderId="36" xfId="2609" applyFont="1" applyFill="1" applyBorder="1" applyAlignment="1">
      <alignment horizontal="center" vertical="center"/>
    </xf>
    <xf numFmtId="0" fontId="70" fillId="0" borderId="0" xfId="2609" applyFont="1" applyAlignment="1">
      <alignment horizontal="left" vertical="center" wrapText="1" readingOrder="1"/>
    </xf>
    <xf numFmtId="0" fontId="65" fillId="0" borderId="0" xfId="2609" applyFont="1" applyBorder="1" applyAlignment="1">
      <alignment horizontal="center" vertical="center"/>
    </xf>
    <xf numFmtId="0" fontId="39" fillId="0" borderId="3" xfId="1172" applyFont="1" applyBorder="1" applyAlignment="1">
      <alignment horizontal="center" vertical="center" wrapText="1"/>
    </xf>
    <xf numFmtId="0" fontId="39" fillId="0" borderId="4" xfId="1172" applyFont="1" applyBorder="1" applyAlignment="1">
      <alignment horizontal="center" vertical="center" wrapText="1"/>
    </xf>
    <xf numFmtId="0" fontId="39" fillId="0" borderId="35" xfId="1172" applyFont="1" applyBorder="1" applyAlignment="1">
      <alignment horizontal="center" vertical="center" wrapText="1"/>
    </xf>
    <xf numFmtId="0" fontId="40" fillId="0" borderId="4" xfId="1172" applyFont="1" applyBorder="1" applyAlignment="1">
      <alignment horizontal="center" vertical="center"/>
    </xf>
    <xf numFmtId="0" fontId="40" fillId="0" borderId="35" xfId="1172" applyFont="1" applyBorder="1" applyAlignment="1">
      <alignment horizontal="center" vertical="center"/>
    </xf>
  </cellXfs>
  <cellStyles count="2612">
    <cellStyle name="20% - Accent1 10" xfId="5"/>
    <cellStyle name="20% - Accent1 11" xfId="6"/>
    <cellStyle name="20% - Accent1 2" xfId="7"/>
    <cellStyle name="20% - Accent1 3" xfId="8"/>
    <cellStyle name="20% - Accent1 4" xfId="9"/>
    <cellStyle name="20% - Accent1 5" xfId="10"/>
    <cellStyle name="20% - Accent1 6" xfId="11"/>
    <cellStyle name="20% - Accent1 7" xfId="12"/>
    <cellStyle name="20% - Accent1 8" xfId="13"/>
    <cellStyle name="20% - Accent1 9" xfId="14"/>
    <cellStyle name="20% - Accent2 10" xfId="15"/>
    <cellStyle name="20% - Accent2 11" xfId="16"/>
    <cellStyle name="20% - Accent2 2" xfId="17"/>
    <cellStyle name="20% - Accent2 3" xfId="18"/>
    <cellStyle name="20% - Accent2 4" xfId="19"/>
    <cellStyle name="20% - Accent2 5" xfId="20"/>
    <cellStyle name="20% - Accent2 6" xfId="21"/>
    <cellStyle name="20% - Accent2 7" xfId="22"/>
    <cellStyle name="20% - Accent2 8" xfId="23"/>
    <cellStyle name="20% - Accent2 9" xfId="24"/>
    <cellStyle name="20% - Accent3 10" xfId="25"/>
    <cellStyle name="20% - Accent3 11" xfId="26"/>
    <cellStyle name="20% - Accent3 2" xfId="27"/>
    <cellStyle name="20% - Accent3 3" xfId="28"/>
    <cellStyle name="20% - Accent3 4" xfId="29"/>
    <cellStyle name="20% - Accent3 5" xfId="30"/>
    <cellStyle name="20% - Accent3 6" xfId="31"/>
    <cellStyle name="20% - Accent3 7" xfId="32"/>
    <cellStyle name="20% - Accent3 8" xfId="33"/>
    <cellStyle name="20% - Accent3 9" xfId="34"/>
    <cellStyle name="20% - Accent4 10" xfId="35"/>
    <cellStyle name="20% - Accent4 11" xfId="36"/>
    <cellStyle name="20% - Accent4 2" xfId="37"/>
    <cellStyle name="20% - Accent4 3" xfId="38"/>
    <cellStyle name="20% - Accent4 4" xfId="39"/>
    <cellStyle name="20% - Accent4 5" xfId="40"/>
    <cellStyle name="20% - Accent4 6" xfId="41"/>
    <cellStyle name="20% - Accent4 7" xfId="42"/>
    <cellStyle name="20% - Accent4 8" xfId="43"/>
    <cellStyle name="20% - Accent4 9" xfId="44"/>
    <cellStyle name="20% - Accent5 10" xfId="45"/>
    <cellStyle name="20% - Accent5 11" xfId="46"/>
    <cellStyle name="20% - Accent5 2" xfId="47"/>
    <cellStyle name="20% - Accent5 3" xfId="48"/>
    <cellStyle name="20% - Accent5 4" xfId="49"/>
    <cellStyle name="20% - Accent5 5" xfId="50"/>
    <cellStyle name="20% - Accent5 6" xfId="51"/>
    <cellStyle name="20% - Accent5 7" xfId="52"/>
    <cellStyle name="20% - Accent5 8" xfId="53"/>
    <cellStyle name="20% - Accent5 9" xfId="54"/>
    <cellStyle name="20% - Accent6 10" xfId="55"/>
    <cellStyle name="20% - Accent6 11" xfId="56"/>
    <cellStyle name="20% - Accent6 2" xfId="57"/>
    <cellStyle name="20% - Accent6 3" xfId="58"/>
    <cellStyle name="20% - Accent6 4" xfId="59"/>
    <cellStyle name="20% - Accent6 5" xfId="60"/>
    <cellStyle name="20% - Accent6 6" xfId="61"/>
    <cellStyle name="20% - Accent6 7" xfId="62"/>
    <cellStyle name="20% - Accent6 8" xfId="63"/>
    <cellStyle name="20% - Accent6 9" xfId="64"/>
    <cellStyle name="40% - Accent1 10" xfId="65"/>
    <cellStyle name="40% - Accent1 11" xfId="66"/>
    <cellStyle name="40% - Accent1 2" xfId="67"/>
    <cellStyle name="40% - Accent1 3" xfId="68"/>
    <cellStyle name="40% - Accent1 4" xfId="69"/>
    <cellStyle name="40% - Accent1 5" xfId="70"/>
    <cellStyle name="40% - Accent1 6" xfId="71"/>
    <cellStyle name="40% - Accent1 7" xfId="72"/>
    <cellStyle name="40% - Accent1 8" xfId="73"/>
    <cellStyle name="40% - Accent1 9" xfId="74"/>
    <cellStyle name="40% - Accent2 10" xfId="75"/>
    <cellStyle name="40% - Accent2 11" xfId="76"/>
    <cellStyle name="40% - Accent2 2" xfId="77"/>
    <cellStyle name="40% - Accent2 3" xfId="78"/>
    <cellStyle name="40% - Accent2 4" xfId="79"/>
    <cellStyle name="40% - Accent2 5" xfId="80"/>
    <cellStyle name="40% - Accent2 6" xfId="81"/>
    <cellStyle name="40% - Accent2 7" xfId="82"/>
    <cellStyle name="40% - Accent2 8" xfId="83"/>
    <cellStyle name="40% - Accent2 9" xfId="84"/>
    <cellStyle name="40% - Accent3 10" xfId="85"/>
    <cellStyle name="40% - Accent3 11" xfId="86"/>
    <cellStyle name="40% - Accent3 2" xfId="87"/>
    <cellStyle name="40% - Accent3 3" xfId="88"/>
    <cellStyle name="40% - Accent3 4" xfId="89"/>
    <cellStyle name="40% - Accent3 5" xfId="90"/>
    <cellStyle name="40% - Accent3 6" xfId="91"/>
    <cellStyle name="40% - Accent3 7" xfId="92"/>
    <cellStyle name="40% - Accent3 8" xfId="93"/>
    <cellStyle name="40% - Accent3 9" xfId="94"/>
    <cellStyle name="40% - Accent4 10" xfId="95"/>
    <cellStyle name="40% - Accent4 11" xfId="96"/>
    <cellStyle name="40% - Accent4 2" xfId="97"/>
    <cellStyle name="40% - Accent4 3" xfId="98"/>
    <cellStyle name="40% - Accent4 4" xfId="99"/>
    <cellStyle name="40% - Accent4 5" xfId="100"/>
    <cellStyle name="40% - Accent4 6" xfId="101"/>
    <cellStyle name="40% - Accent4 7" xfId="102"/>
    <cellStyle name="40% - Accent4 8" xfId="103"/>
    <cellStyle name="40% - Accent4 9" xfId="104"/>
    <cellStyle name="40% - Accent5 10" xfId="105"/>
    <cellStyle name="40% - Accent5 11" xfId="106"/>
    <cellStyle name="40% - Accent5 2" xfId="107"/>
    <cellStyle name="40% - Accent5 3" xfId="108"/>
    <cellStyle name="40% - Accent5 4" xfId="109"/>
    <cellStyle name="40% - Accent5 5" xfId="110"/>
    <cellStyle name="40% - Accent5 6" xfId="111"/>
    <cellStyle name="40% - Accent5 7" xfId="112"/>
    <cellStyle name="40% - Accent5 8" xfId="113"/>
    <cellStyle name="40% - Accent5 9" xfId="114"/>
    <cellStyle name="40% - Accent6 10" xfId="115"/>
    <cellStyle name="40% - Accent6 11" xfId="116"/>
    <cellStyle name="40% - Accent6 2" xfId="117"/>
    <cellStyle name="40% - Accent6 3" xfId="118"/>
    <cellStyle name="40% - Accent6 4" xfId="119"/>
    <cellStyle name="40% - Accent6 5" xfId="120"/>
    <cellStyle name="40% - Accent6 6" xfId="121"/>
    <cellStyle name="40% - Accent6 7" xfId="122"/>
    <cellStyle name="40% - Accent6 8" xfId="123"/>
    <cellStyle name="40% - Accent6 9" xfId="124"/>
    <cellStyle name="60% - Accent1 10" xfId="125"/>
    <cellStyle name="60% - Accent1 11" xfId="126"/>
    <cellStyle name="60% - Accent1 2" xfId="127"/>
    <cellStyle name="60% - Accent1 3" xfId="128"/>
    <cellStyle name="60% - Accent1 4" xfId="129"/>
    <cellStyle name="60% - Accent1 5" xfId="130"/>
    <cellStyle name="60% - Accent1 6" xfId="131"/>
    <cellStyle name="60% - Accent1 7" xfId="132"/>
    <cellStyle name="60% - Accent1 8" xfId="133"/>
    <cellStyle name="60% - Accent1 9" xfId="134"/>
    <cellStyle name="60% - Accent2 10" xfId="135"/>
    <cellStyle name="60% - Accent2 11" xfId="136"/>
    <cellStyle name="60% - Accent2 2" xfId="137"/>
    <cellStyle name="60% - Accent2 3" xfId="138"/>
    <cellStyle name="60% - Accent2 4" xfId="139"/>
    <cellStyle name="60% - Accent2 5" xfId="140"/>
    <cellStyle name="60% - Accent2 6" xfId="141"/>
    <cellStyle name="60% - Accent2 7" xfId="142"/>
    <cellStyle name="60% - Accent2 8" xfId="143"/>
    <cellStyle name="60% - Accent2 9" xfId="144"/>
    <cellStyle name="60% - Accent3 10" xfId="145"/>
    <cellStyle name="60% - Accent3 11" xfId="146"/>
    <cellStyle name="60% - Accent3 2" xfId="147"/>
    <cellStyle name="60% - Accent3 3" xfId="148"/>
    <cellStyle name="60% - Accent3 4" xfId="149"/>
    <cellStyle name="60% - Accent3 5" xfId="150"/>
    <cellStyle name="60% - Accent3 6" xfId="151"/>
    <cellStyle name="60% - Accent3 7" xfId="152"/>
    <cellStyle name="60% - Accent3 8" xfId="153"/>
    <cellStyle name="60% - Accent3 9" xfId="154"/>
    <cellStyle name="60% - Accent4 10" xfId="155"/>
    <cellStyle name="60% - Accent4 11" xfId="156"/>
    <cellStyle name="60% - Accent4 2" xfId="157"/>
    <cellStyle name="60% - Accent4 3" xfId="158"/>
    <cellStyle name="60% - Accent4 4" xfId="159"/>
    <cellStyle name="60% - Accent4 5" xfId="160"/>
    <cellStyle name="60% - Accent4 6" xfId="161"/>
    <cellStyle name="60% - Accent4 7" xfId="162"/>
    <cellStyle name="60% - Accent4 8" xfId="163"/>
    <cellStyle name="60% - Accent4 9" xfId="164"/>
    <cellStyle name="60% - Accent5 10" xfId="165"/>
    <cellStyle name="60% - Accent5 11" xfId="166"/>
    <cellStyle name="60% - Accent5 2" xfId="167"/>
    <cellStyle name="60% - Accent5 3" xfId="168"/>
    <cellStyle name="60% - Accent5 4" xfId="169"/>
    <cellStyle name="60% - Accent5 5" xfId="170"/>
    <cellStyle name="60% - Accent5 6" xfId="171"/>
    <cellStyle name="60% - Accent5 7" xfId="172"/>
    <cellStyle name="60% - Accent5 8" xfId="173"/>
    <cellStyle name="60% - Accent5 9" xfId="174"/>
    <cellStyle name="60% - Accent6 10" xfId="175"/>
    <cellStyle name="60% - Accent6 11" xfId="176"/>
    <cellStyle name="60% - Accent6 2" xfId="177"/>
    <cellStyle name="60% - Accent6 3" xfId="178"/>
    <cellStyle name="60% - Accent6 4" xfId="179"/>
    <cellStyle name="60% - Accent6 5" xfId="180"/>
    <cellStyle name="60% - Accent6 6" xfId="181"/>
    <cellStyle name="60% - Accent6 7" xfId="182"/>
    <cellStyle name="60% - Accent6 8" xfId="183"/>
    <cellStyle name="60% - Accent6 9" xfId="184"/>
    <cellStyle name="Accent1 10" xfId="185"/>
    <cellStyle name="Accent1 11" xfId="186"/>
    <cellStyle name="Accent1 2" xfId="187"/>
    <cellStyle name="Accent1 3" xfId="188"/>
    <cellStyle name="Accent1 4" xfId="189"/>
    <cellStyle name="Accent1 5" xfId="190"/>
    <cellStyle name="Accent1 6" xfId="191"/>
    <cellStyle name="Accent1 7" xfId="192"/>
    <cellStyle name="Accent1 8" xfId="193"/>
    <cellStyle name="Accent1 9" xfId="194"/>
    <cellStyle name="Accent2 10" xfId="195"/>
    <cellStyle name="Accent2 11" xfId="196"/>
    <cellStyle name="Accent2 2" xfId="197"/>
    <cellStyle name="Accent2 3" xfId="198"/>
    <cellStyle name="Accent2 4" xfId="199"/>
    <cellStyle name="Accent2 5" xfId="200"/>
    <cellStyle name="Accent2 6" xfId="201"/>
    <cellStyle name="Accent2 7" xfId="202"/>
    <cellStyle name="Accent2 8" xfId="203"/>
    <cellStyle name="Accent2 9" xfId="204"/>
    <cellStyle name="Accent3 10" xfId="205"/>
    <cellStyle name="Accent3 11" xfId="206"/>
    <cellStyle name="Accent3 2" xfId="207"/>
    <cellStyle name="Accent3 3" xfId="208"/>
    <cellStyle name="Accent3 4" xfId="209"/>
    <cellStyle name="Accent3 5" xfId="210"/>
    <cellStyle name="Accent3 6" xfId="211"/>
    <cellStyle name="Accent3 7" xfId="212"/>
    <cellStyle name="Accent3 8" xfId="213"/>
    <cellStyle name="Accent3 9" xfId="214"/>
    <cellStyle name="Accent4 10" xfId="215"/>
    <cellStyle name="Accent4 11" xfId="216"/>
    <cellStyle name="Accent4 2" xfId="217"/>
    <cellStyle name="Accent4 3" xfId="218"/>
    <cellStyle name="Accent4 4" xfId="219"/>
    <cellStyle name="Accent4 5" xfId="220"/>
    <cellStyle name="Accent4 6" xfId="221"/>
    <cellStyle name="Accent4 7" xfId="222"/>
    <cellStyle name="Accent4 8" xfId="223"/>
    <cellStyle name="Accent4 9" xfId="224"/>
    <cellStyle name="Accent5 10" xfId="225"/>
    <cellStyle name="Accent5 11" xfId="226"/>
    <cellStyle name="Accent5 2" xfId="227"/>
    <cellStyle name="Accent5 3" xfId="228"/>
    <cellStyle name="Accent5 4" xfId="229"/>
    <cellStyle name="Accent5 5" xfId="230"/>
    <cellStyle name="Accent5 6" xfId="231"/>
    <cellStyle name="Accent5 7" xfId="232"/>
    <cellStyle name="Accent5 8" xfId="233"/>
    <cellStyle name="Accent5 9" xfId="234"/>
    <cellStyle name="Accent6 10" xfId="235"/>
    <cellStyle name="Accent6 11" xfId="236"/>
    <cellStyle name="Accent6 2" xfId="237"/>
    <cellStyle name="Accent6 3" xfId="238"/>
    <cellStyle name="Accent6 4" xfId="239"/>
    <cellStyle name="Accent6 5" xfId="240"/>
    <cellStyle name="Accent6 6" xfId="241"/>
    <cellStyle name="Accent6 7" xfId="242"/>
    <cellStyle name="Accent6 8" xfId="243"/>
    <cellStyle name="Accent6 9" xfId="244"/>
    <cellStyle name="Bad 10" xfId="245"/>
    <cellStyle name="Bad 11" xfId="246"/>
    <cellStyle name="Bad 2" xfId="247"/>
    <cellStyle name="Bad 3" xfId="248"/>
    <cellStyle name="Bad 4" xfId="249"/>
    <cellStyle name="Bad 5" xfId="250"/>
    <cellStyle name="Bad 6" xfId="251"/>
    <cellStyle name="Bad 7" xfId="252"/>
    <cellStyle name="Bad 8" xfId="253"/>
    <cellStyle name="Bad 9" xfId="254"/>
    <cellStyle name="Calc Currency (0)" xfId="2435"/>
    <cellStyle name="Calc Currency (2)" xfId="2436"/>
    <cellStyle name="Calc Percent (0)" xfId="2437"/>
    <cellStyle name="Calc Percent (1)" xfId="2438"/>
    <cellStyle name="Calc Percent (2)" xfId="2439"/>
    <cellStyle name="Calc Units (0)" xfId="2440"/>
    <cellStyle name="Calc Units (1)" xfId="2441"/>
    <cellStyle name="Calc Units (2)" xfId="2442"/>
    <cellStyle name="Calculation 10" xfId="255"/>
    <cellStyle name="Calculation 10 10" xfId="256"/>
    <cellStyle name="Calculation 10 11" xfId="257"/>
    <cellStyle name="Calculation 10 12" xfId="258"/>
    <cellStyle name="Calculation 10 13" xfId="259"/>
    <cellStyle name="Calculation 10 14" xfId="260"/>
    <cellStyle name="Calculation 10 15" xfId="261"/>
    <cellStyle name="Calculation 10 16" xfId="262"/>
    <cellStyle name="Calculation 10 17" xfId="263"/>
    <cellStyle name="Calculation 10 18" xfId="264"/>
    <cellStyle name="Calculation 10 19" xfId="265"/>
    <cellStyle name="Calculation 10 2" xfId="266"/>
    <cellStyle name="Calculation 10 20" xfId="267"/>
    <cellStyle name="Calculation 10 21" xfId="268"/>
    <cellStyle name="Calculation 10 22" xfId="269"/>
    <cellStyle name="Calculation 10 23" xfId="270"/>
    <cellStyle name="Calculation 10 24" xfId="271"/>
    <cellStyle name="Calculation 10 25" xfId="272"/>
    <cellStyle name="Calculation 10 26" xfId="273"/>
    <cellStyle name="Calculation 10 27" xfId="274"/>
    <cellStyle name="Calculation 10 28" xfId="275"/>
    <cellStyle name="Calculation 10 29" xfId="276"/>
    <cellStyle name="Calculation 10 3" xfId="277"/>
    <cellStyle name="Calculation 10 30" xfId="278"/>
    <cellStyle name="Calculation 10 31" xfId="279"/>
    <cellStyle name="Calculation 10 32" xfId="280"/>
    <cellStyle name="Calculation 10 33" xfId="281"/>
    <cellStyle name="Calculation 10 34" xfId="282"/>
    <cellStyle name="Calculation 10 35" xfId="283"/>
    <cellStyle name="Calculation 10 36" xfId="284"/>
    <cellStyle name="Calculation 10 37" xfId="285"/>
    <cellStyle name="Calculation 10 38" xfId="286"/>
    <cellStyle name="Calculation 10 39" xfId="287"/>
    <cellStyle name="Calculation 10 4" xfId="288"/>
    <cellStyle name="Calculation 10 40" xfId="289"/>
    <cellStyle name="Calculation 10 41" xfId="290"/>
    <cellStyle name="Calculation 10 5" xfId="291"/>
    <cellStyle name="Calculation 10 6" xfId="292"/>
    <cellStyle name="Calculation 10 7" xfId="293"/>
    <cellStyle name="Calculation 10 8" xfId="294"/>
    <cellStyle name="Calculation 10 9" xfId="295"/>
    <cellStyle name="Calculation 11" xfId="296"/>
    <cellStyle name="Calculation 11 10" xfId="297"/>
    <cellStyle name="Calculation 11 11" xfId="298"/>
    <cellStyle name="Calculation 11 12" xfId="299"/>
    <cellStyle name="Calculation 11 13" xfId="300"/>
    <cellStyle name="Calculation 11 14" xfId="301"/>
    <cellStyle name="Calculation 11 15" xfId="302"/>
    <cellStyle name="Calculation 11 16" xfId="303"/>
    <cellStyle name="Calculation 11 17" xfId="304"/>
    <cellStyle name="Calculation 11 18" xfId="305"/>
    <cellStyle name="Calculation 11 19" xfId="306"/>
    <cellStyle name="Calculation 11 2" xfId="307"/>
    <cellStyle name="Calculation 11 20" xfId="308"/>
    <cellStyle name="Calculation 11 21" xfId="309"/>
    <cellStyle name="Calculation 11 22" xfId="310"/>
    <cellStyle name="Calculation 11 23" xfId="311"/>
    <cellStyle name="Calculation 11 24" xfId="312"/>
    <cellStyle name="Calculation 11 25" xfId="313"/>
    <cellStyle name="Calculation 11 26" xfId="314"/>
    <cellStyle name="Calculation 11 27" xfId="315"/>
    <cellStyle name="Calculation 11 28" xfId="316"/>
    <cellStyle name="Calculation 11 29" xfId="317"/>
    <cellStyle name="Calculation 11 3" xfId="318"/>
    <cellStyle name="Calculation 11 30" xfId="319"/>
    <cellStyle name="Calculation 11 31" xfId="320"/>
    <cellStyle name="Calculation 11 32" xfId="321"/>
    <cellStyle name="Calculation 11 33" xfId="322"/>
    <cellStyle name="Calculation 11 34" xfId="323"/>
    <cellStyle name="Calculation 11 35" xfId="324"/>
    <cellStyle name="Calculation 11 36" xfId="325"/>
    <cellStyle name="Calculation 11 37" xfId="326"/>
    <cellStyle name="Calculation 11 38" xfId="327"/>
    <cellStyle name="Calculation 11 39" xfId="328"/>
    <cellStyle name="Calculation 11 4" xfId="329"/>
    <cellStyle name="Calculation 11 40" xfId="330"/>
    <cellStyle name="Calculation 11 41" xfId="331"/>
    <cellStyle name="Calculation 11 5" xfId="332"/>
    <cellStyle name="Calculation 11 6" xfId="333"/>
    <cellStyle name="Calculation 11 7" xfId="334"/>
    <cellStyle name="Calculation 11 8" xfId="335"/>
    <cellStyle name="Calculation 11 9" xfId="336"/>
    <cellStyle name="Calculation 2" xfId="337"/>
    <cellStyle name="Calculation 2 10" xfId="338"/>
    <cellStyle name="Calculation 2 11" xfId="339"/>
    <cellStyle name="Calculation 2 12" xfId="340"/>
    <cellStyle name="Calculation 2 13" xfId="341"/>
    <cellStyle name="Calculation 2 14" xfId="342"/>
    <cellStyle name="Calculation 2 15" xfId="343"/>
    <cellStyle name="Calculation 2 16" xfId="344"/>
    <cellStyle name="Calculation 2 17" xfId="345"/>
    <cellStyle name="Calculation 2 18" xfId="346"/>
    <cellStyle name="Calculation 2 19" xfId="347"/>
    <cellStyle name="Calculation 2 2" xfId="348"/>
    <cellStyle name="Calculation 2 20" xfId="349"/>
    <cellStyle name="Calculation 2 21" xfId="350"/>
    <cellStyle name="Calculation 2 22" xfId="351"/>
    <cellStyle name="Calculation 2 23" xfId="352"/>
    <cellStyle name="Calculation 2 24" xfId="353"/>
    <cellStyle name="Calculation 2 25" xfId="354"/>
    <cellStyle name="Calculation 2 26" xfId="355"/>
    <cellStyle name="Calculation 2 27" xfId="356"/>
    <cellStyle name="Calculation 2 28" xfId="357"/>
    <cellStyle name="Calculation 2 29" xfId="358"/>
    <cellStyle name="Calculation 2 3" xfId="359"/>
    <cellStyle name="Calculation 2 30" xfId="360"/>
    <cellStyle name="Calculation 2 31" xfId="361"/>
    <cellStyle name="Calculation 2 32" xfId="362"/>
    <cellStyle name="Calculation 2 33" xfId="363"/>
    <cellStyle name="Calculation 2 34" xfId="364"/>
    <cellStyle name="Calculation 2 35" xfId="365"/>
    <cellStyle name="Calculation 2 36" xfId="366"/>
    <cellStyle name="Calculation 2 37" xfId="367"/>
    <cellStyle name="Calculation 2 38" xfId="368"/>
    <cellStyle name="Calculation 2 39" xfId="369"/>
    <cellStyle name="Calculation 2 4" xfId="370"/>
    <cellStyle name="Calculation 2 40" xfId="371"/>
    <cellStyle name="Calculation 2 41" xfId="372"/>
    <cellStyle name="Calculation 2 5" xfId="373"/>
    <cellStyle name="Calculation 2 6" xfId="374"/>
    <cellStyle name="Calculation 2 7" xfId="375"/>
    <cellStyle name="Calculation 2 8" xfId="376"/>
    <cellStyle name="Calculation 2 9" xfId="377"/>
    <cellStyle name="Calculation 3" xfId="378"/>
    <cellStyle name="Calculation 3 10" xfId="379"/>
    <cellStyle name="Calculation 3 11" xfId="380"/>
    <cellStyle name="Calculation 3 12" xfId="381"/>
    <cellStyle name="Calculation 3 13" xfId="382"/>
    <cellStyle name="Calculation 3 14" xfId="383"/>
    <cellStyle name="Calculation 3 15" xfId="384"/>
    <cellStyle name="Calculation 3 16" xfId="385"/>
    <cellStyle name="Calculation 3 17" xfId="386"/>
    <cellStyle name="Calculation 3 18" xfId="387"/>
    <cellStyle name="Calculation 3 19" xfId="388"/>
    <cellStyle name="Calculation 3 2" xfId="389"/>
    <cellStyle name="Calculation 3 20" xfId="390"/>
    <cellStyle name="Calculation 3 21" xfId="391"/>
    <cellStyle name="Calculation 3 22" xfId="392"/>
    <cellStyle name="Calculation 3 23" xfId="393"/>
    <cellStyle name="Calculation 3 24" xfId="394"/>
    <cellStyle name="Calculation 3 25" xfId="395"/>
    <cellStyle name="Calculation 3 26" xfId="396"/>
    <cellStyle name="Calculation 3 27" xfId="397"/>
    <cellStyle name="Calculation 3 28" xfId="398"/>
    <cellStyle name="Calculation 3 29" xfId="399"/>
    <cellStyle name="Calculation 3 3" xfId="400"/>
    <cellStyle name="Calculation 3 30" xfId="401"/>
    <cellStyle name="Calculation 3 31" xfId="402"/>
    <cellStyle name="Calculation 3 32" xfId="403"/>
    <cellStyle name="Calculation 3 33" xfId="404"/>
    <cellStyle name="Calculation 3 34" xfId="405"/>
    <cellStyle name="Calculation 3 35" xfId="406"/>
    <cellStyle name="Calculation 3 36" xfId="407"/>
    <cellStyle name="Calculation 3 37" xfId="408"/>
    <cellStyle name="Calculation 3 38" xfId="409"/>
    <cellStyle name="Calculation 3 39" xfId="410"/>
    <cellStyle name="Calculation 3 4" xfId="411"/>
    <cellStyle name="Calculation 3 40" xfId="412"/>
    <cellStyle name="Calculation 3 41" xfId="413"/>
    <cellStyle name="Calculation 3 5" xfId="414"/>
    <cellStyle name="Calculation 3 6" xfId="415"/>
    <cellStyle name="Calculation 3 7" xfId="416"/>
    <cellStyle name="Calculation 3 8" xfId="417"/>
    <cellStyle name="Calculation 3 9" xfId="418"/>
    <cellStyle name="Calculation 4" xfId="419"/>
    <cellStyle name="Calculation 4 10" xfId="420"/>
    <cellStyle name="Calculation 4 11" xfId="421"/>
    <cellStyle name="Calculation 4 12" xfId="422"/>
    <cellStyle name="Calculation 4 13" xfId="423"/>
    <cellStyle name="Calculation 4 14" xfId="424"/>
    <cellStyle name="Calculation 4 15" xfId="425"/>
    <cellStyle name="Calculation 4 16" xfId="426"/>
    <cellStyle name="Calculation 4 17" xfId="427"/>
    <cellStyle name="Calculation 4 18" xfId="428"/>
    <cellStyle name="Calculation 4 19" xfId="429"/>
    <cellStyle name="Calculation 4 2" xfId="430"/>
    <cellStyle name="Calculation 4 20" xfId="431"/>
    <cellStyle name="Calculation 4 21" xfId="432"/>
    <cellStyle name="Calculation 4 22" xfId="433"/>
    <cellStyle name="Calculation 4 23" xfId="434"/>
    <cellStyle name="Calculation 4 24" xfId="435"/>
    <cellStyle name="Calculation 4 25" xfId="436"/>
    <cellStyle name="Calculation 4 26" xfId="437"/>
    <cellStyle name="Calculation 4 27" xfId="438"/>
    <cellStyle name="Calculation 4 28" xfId="439"/>
    <cellStyle name="Calculation 4 29" xfId="440"/>
    <cellStyle name="Calculation 4 3" xfId="441"/>
    <cellStyle name="Calculation 4 30" xfId="442"/>
    <cellStyle name="Calculation 4 31" xfId="443"/>
    <cellStyle name="Calculation 4 32" xfId="444"/>
    <cellStyle name="Calculation 4 33" xfId="445"/>
    <cellStyle name="Calculation 4 34" xfId="446"/>
    <cellStyle name="Calculation 4 35" xfId="447"/>
    <cellStyle name="Calculation 4 36" xfId="448"/>
    <cellStyle name="Calculation 4 37" xfId="449"/>
    <cellStyle name="Calculation 4 38" xfId="450"/>
    <cellStyle name="Calculation 4 39" xfId="451"/>
    <cellStyle name="Calculation 4 4" xfId="452"/>
    <cellStyle name="Calculation 4 40" xfId="453"/>
    <cellStyle name="Calculation 4 41" xfId="454"/>
    <cellStyle name="Calculation 4 5" xfId="455"/>
    <cellStyle name="Calculation 4 6" xfId="456"/>
    <cellStyle name="Calculation 4 7" xfId="457"/>
    <cellStyle name="Calculation 4 8" xfId="458"/>
    <cellStyle name="Calculation 4 9" xfId="459"/>
    <cellStyle name="Calculation 5" xfId="460"/>
    <cellStyle name="Calculation 5 10" xfId="461"/>
    <cellStyle name="Calculation 5 11" xfId="462"/>
    <cellStyle name="Calculation 5 12" xfId="463"/>
    <cellStyle name="Calculation 5 13" xfId="464"/>
    <cellStyle name="Calculation 5 14" xfId="465"/>
    <cellStyle name="Calculation 5 15" xfId="466"/>
    <cellStyle name="Calculation 5 16" xfId="467"/>
    <cellStyle name="Calculation 5 17" xfId="468"/>
    <cellStyle name="Calculation 5 18" xfId="469"/>
    <cellStyle name="Calculation 5 19" xfId="470"/>
    <cellStyle name="Calculation 5 2" xfId="471"/>
    <cellStyle name="Calculation 5 20" xfId="472"/>
    <cellStyle name="Calculation 5 21" xfId="473"/>
    <cellStyle name="Calculation 5 22" xfId="474"/>
    <cellStyle name="Calculation 5 23" xfId="475"/>
    <cellStyle name="Calculation 5 24" xfId="476"/>
    <cellStyle name="Calculation 5 25" xfId="477"/>
    <cellStyle name="Calculation 5 26" xfId="478"/>
    <cellStyle name="Calculation 5 27" xfId="479"/>
    <cellStyle name="Calculation 5 28" xfId="480"/>
    <cellStyle name="Calculation 5 29" xfId="481"/>
    <cellStyle name="Calculation 5 3" xfId="482"/>
    <cellStyle name="Calculation 5 30" xfId="483"/>
    <cellStyle name="Calculation 5 31" xfId="484"/>
    <cellStyle name="Calculation 5 32" xfId="485"/>
    <cellStyle name="Calculation 5 33" xfId="486"/>
    <cellStyle name="Calculation 5 34" xfId="487"/>
    <cellStyle name="Calculation 5 35" xfId="488"/>
    <cellStyle name="Calculation 5 36" xfId="489"/>
    <cellStyle name="Calculation 5 37" xfId="490"/>
    <cellStyle name="Calculation 5 38" xfId="491"/>
    <cellStyle name="Calculation 5 39" xfId="492"/>
    <cellStyle name="Calculation 5 4" xfId="493"/>
    <cellStyle name="Calculation 5 40" xfId="494"/>
    <cellStyle name="Calculation 5 41" xfId="495"/>
    <cellStyle name="Calculation 5 5" xfId="496"/>
    <cellStyle name="Calculation 5 6" xfId="497"/>
    <cellStyle name="Calculation 5 7" xfId="498"/>
    <cellStyle name="Calculation 5 8" xfId="499"/>
    <cellStyle name="Calculation 5 9" xfId="500"/>
    <cellStyle name="Calculation 6" xfId="501"/>
    <cellStyle name="Calculation 6 10" xfId="502"/>
    <cellStyle name="Calculation 6 11" xfId="503"/>
    <cellStyle name="Calculation 6 12" xfId="504"/>
    <cellStyle name="Calculation 6 13" xfId="505"/>
    <cellStyle name="Calculation 6 14" xfId="506"/>
    <cellStyle name="Calculation 6 15" xfId="507"/>
    <cellStyle name="Calculation 6 16" xfId="508"/>
    <cellStyle name="Calculation 6 17" xfId="509"/>
    <cellStyle name="Calculation 6 18" xfId="510"/>
    <cellStyle name="Calculation 6 19" xfId="511"/>
    <cellStyle name="Calculation 6 2" xfId="512"/>
    <cellStyle name="Calculation 6 20" xfId="513"/>
    <cellStyle name="Calculation 6 21" xfId="514"/>
    <cellStyle name="Calculation 6 22" xfId="515"/>
    <cellStyle name="Calculation 6 23" xfId="516"/>
    <cellStyle name="Calculation 6 24" xfId="517"/>
    <cellStyle name="Calculation 6 25" xfId="518"/>
    <cellStyle name="Calculation 6 26" xfId="519"/>
    <cellStyle name="Calculation 6 27" xfId="520"/>
    <cellStyle name="Calculation 6 28" xfId="521"/>
    <cellStyle name="Calculation 6 29" xfId="522"/>
    <cellStyle name="Calculation 6 3" xfId="523"/>
    <cellStyle name="Calculation 6 30" xfId="524"/>
    <cellStyle name="Calculation 6 31" xfId="525"/>
    <cellStyle name="Calculation 6 32" xfId="526"/>
    <cellStyle name="Calculation 6 33" xfId="527"/>
    <cellStyle name="Calculation 6 34" xfId="528"/>
    <cellStyle name="Calculation 6 35" xfId="529"/>
    <cellStyle name="Calculation 6 36" xfId="530"/>
    <cellStyle name="Calculation 6 37" xfId="531"/>
    <cellStyle name="Calculation 6 38" xfId="532"/>
    <cellStyle name="Calculation 6 39" xfId="533"/>
    <cellStyle name="Calculation 6 4" xfId="534"/>
    <cellStyle name="Calculation 6 40" xfId="535"/>
    <cellStyle name="Calculation 6 41" xfId="536"/>
    <cellStyle name="Calculation 6 5" xfId="537"/>
    <cellStyle name="Calculation 6 6" xfId="538"/>
    <cellStyle name="Calculation 6 7" xfId="539"/>
    <cellStyle name="Calculation 6 8" xfId="540"/>
    <cellStyle name="Calculation 6 9" xfId="541"/>
    <cellStyle name="Calculation 7" xfId="542"/>
    <cellStyle name="Calculation 7 10" xfId="543"/>
    <cellStyle name="Calculation 7 11" xfId="544"/>
    <cellStyle name="Calculation 7 12" xfId="545"/>
    <cellStyle name="Calculation 7 13" xfId="546"/>
    <cellStyle name="Calculation 7 14" xfId="547"/>
    <cellStyle name="Calculation 7 15" xfId="548"/>
    <cellStyle name="Calculation 7 16" xfId="549"/>
    <cellStyle name="Calculation 7 17" xfId="550"/>
    <cellStyle name="Calculation 7 18" xfId="551"/>
    <cellStyle name="Calculation 7 19" xfId="552"/>
    <cellStyle name="Calculation 7 2" xfId="553"/>
    <cellStyle name="Calculation 7 20" xfId="554"/>
    <cellStyle name="Calculation 7 21" xfId="555"/>
    <cellStyle name="Calculation 7 22" xfId="556"/>
    <cellStyle name="Calculation 7 23" xfId="557"/>
    <cellStyle name="Calculation 7 24" xfId="558"/>
    <cellStyle name="Calculation 7 25" xfId="559"/>
    <cellStyle name="Calculation 7 26" xfId="560"/>
    <cellStyle name="Calculation 7 27" xfId="561"/>
    <cellStyle name="Calculation 7 28" xfId="562"/>
    <cellStyle name="Calculation 7 29" xfId="563"/>
    <cellStyle name="Calculation 7 3" xfId="564"/>
    <cellStyle name="Calculation 7 30" xfId="565"/>
    <cellStyle name="Calculation 7 31" xfId="566"/>
    <cellStyle name="Calculation 7 32" xfId="567"/>
    <cellStyle name="Calculation 7 33" xfId="568"/>
    <cellStyle name="Calculation 7 34" xfId="569"/>
    <cellStyle name="Calculation 7 35" xfId="570"/>
    <cellStyle name="Calculation 7 36" xfId="571"/>
    <cellStyle name="Calculation 7 37" xfId="572"/>
    <cellStyle name="Calculation 7 38" xfId="573"/>
    <cellStyle name="Calculation 7 39" xfId="574"/>
    <cellStyle name="Calculation 7 4" xfId="575"/>
    <cellStyle name="Calculation 7 40" xfId="576"/>
    <cellStyle name="Calculation 7 41" xfId="577"/>
    <cellStyle name="Calculation 7 5" xfId="578"/>
    <cellStyle name="Calculation 7 6" xfId="579"/>
    <cellStyle name="Calculation 7 7" xfId="580"/>
    <cellStyle name="Calculation 7 8" xfId="581"/>
    <cellStyle name="Calculation 7 9" xfId="582"/>
    <cellStyle name="Calculation 8" xfId="583"/>
    <cellStyle name="Calculation 8 10" xfId="584"/>
    <cellStyle name="Calculation 8 11" xfId="585"/>
    <cellStyle name="Calculation 8 12" xfId="586"/>
    <cellStyle name="Calculation 8 13" xfId="587"/>
    <cellStyle name="Calculation 8 14" xfId="588"/>
    <cellStyle name="Calculation 8 15" xfId="589"/>
    <cellStyle name="Calculation 8 16" xfId="590"/>
    <cellStyle name="Calculation 8 17" xfId="591"/>
    <cellStyle name="Calculation 8 18" xfId="592"/>
    <cellStyle name="Calculation 8 19" xfId="593"/>
    <cellStyle name="Calculation 8 2" xfId="594"/>
    <cellStyle name="Calculation 8 20" xfId="595"/>
    <cellStyle name="Calculation 8 21" xfId="596"/>
    <cellStyle name="Calculation 8 22" xfId="597"/>
    <cellStyle name="Calculation 8 23" xfId="598"/>
    <cellStyle name="Calculation 8 24" xfId="599"/>
    <cellStyle name="Calculation 8 25" xfId="600"/>
    <cellStyle name="Calculation 8 26" xfId="601"/>
    <cellStyle name="Calculation 8 27" xfId="602"/>
    <cellStyle name="Calculation 8 28" xfId="603"/>
    <cellStyle name="Calculation 8 29" xfId="604"/>
    <cellStyle name="Calculation 8 3" xfId="605"/>
    <cellStyle name="Calculation 8 30" xfId="606"/>
    <cellStyle name="Calculation 8 31" xfId="607"/>
    <cellStyle name="Calculation 8 32" xfId="608"/>
    <cellStyle name="Calculation 8 33" xfId="609"/>
    <cellStyle name="Calculation 8 34" xfId="610"/>
    <cellStyle name="Calculation 8 35" xfId="611"/>
    <cellStyle name="Calculation 8 36" xfId="612"/>
    <cellStyle name="Calculation 8 37" xfId="613"/>
    <cellStyle name="Calculation 8 38" xfId="614"/>
    <cellStyle name="Calculation 8 39" xfId="615"/>
    <cellStyle name="Calculation 8 4" xfId="616"/>
    <cellStyle name="Calculation 8 40" xfId="617"/>
    <cellStyle name="Calculation 8 41" xfId="618"/>
    <cellStyle name="Calculation 8 5" xfId="619"/>
    <cellStyle name="Calculation 8 6" xfId="620"/>
    <cellStyle name="Calculation 8 7" xfId="621"/>
    <cellStyle name="Calculation 8 8" xfId="622"/>
    <cellStyle name="Calculation 8 9" xfId="623"/>
    <cellStyle name="Calculation 9" xfId="624"/>
    <cellStyle name="Calculation 9 10" xfId="625"/>
    <cellStyle name="Calculation 9 11" xfId="626"/>
    <cellStyle name="Calculation 9 12" xfId="627"/>
    <cellStyle name="Calculation 9 13" xfId="628"/>
    <cellStyle name="Calculation 9 14" xfId="629"/>
    <cellStyle name="Calculation 9 15" xfId="630"/>
    <cellStyle name="Calculation 9 16" xfId="631"/>
    <cellStyle name="Calculation 9 17" xfId="632"/>
    <cellStyle name="Calculation 9 18" xfId="633"/>
    <cellStyle name="Calculation 9 19" xfId="634"/>
    <cellStyle name="Calculation 9 2" xfId="635"/>
    <cellStyle name="Calculation 9 20" xfId="636"/>
    <cellStyle name="Calculation 9 21" xfId="637"/>
    <cellStyle name="Calculation 9 22" xfId="638"/>
    <cellStyle name="Calculation 9 23" xfId="639"/>
    <cellStyle name="Calculation 9 24" xfId="640"/>
    <cellStyle name="Calculation 9 25" xfId="641"/>
    <cellStyle name="Calculation 9 26" xfId="642"/>
    <cellStyle name="Calculation 9 27" xfId="643"/>
    <cellStyle name="Calculation 9 28" xfId="644"/>
    <cellStyle name="Calculation 9 29" xfId="645"/>
    <cellStyle name="Calculation 9 3" xfId="646"/>
    <cellStyle name="Calculation 9 30" xfId="647"/>
    <cellStyle name="Calculation 9 31" xfId="648"/>
    <cellStyle name="Calculation 9 32" xfId="649"/>
    <cellStyle name="Calculation 9 33" xfId="650"/>
    <cellStyle name="Calculation 9 34" xfId="651"/>
    <cellStyle name="Calculation 9 35" xfId="652"/>
    <cellStyle name="Calculation 9 36" xfId="653"/>
    <cellStyle name="Calculation 9 37" xfId="654"/>
    <cellStyle name="Calculation 9 38" xfId="655"/>
    <cellStyle name="Calculation 9 39" xfId="656"/>
    <cellStyle name="Calculation 9 4" xfId="657"/>
    <cellStyle name="Calculation 9 40" xfId="658"/>
    <cellStyle name="Calculation 9 41" xfId="659"/>
    <cellStyle name="Calculation 9 5" xfId="660"/>
    <cellStyle name="Calculation 9 6" xfId="661"/>
    <cellStyle name="Calculation 9 7" xfId="662"/>
    <cellStyle name="Calculation 9 8" xfId="663"/>
    <cellStyle name="Calculation 9 9" xfId="664"/>
    <cellStyle name="Check Cell 10" xfId="665"/>
    <cellStyle name="Check Cell 11" xfId="666"/>
    <cellStyle name="Check Cell 2" xfId="667"/>
    <cellStyle name="Check Cell 3" xfId="668"/>
    <cellStyle name="Check Cell 4" xfId="669"/>
    <cellStyle name="Check Cell 5" xfId="670"/>
    <cellStyle name="Check Cell 6" xfId="671"/>
    <cellStyle name="Check Cell 7" xfId="672"/>
    <cellStyle name="Check Cell 8" xfId="673"/>
    <cellStyle name="Check Cell 9" xfId="674"/>
    <cellStyle name="Comma [0] 2" xfId="675"/>
    <cellStyle name="Comma [0] 2 2" xfId="2443"/>
    <cellStyle name="Comma [0] 2 2 2" xfId="2444"/>
    <cellStyle name="Comma [0] 2 2 3" xfId="2445"/>
    <cellStyle name="Comma [0] 2 3" xfId="2446"/>
    <cellStyle name="Comma [0] 3" xfId="2447"/>
    <cellStyle name="Comma [0] 4" xfId="2448"/>
    <cellStyle name="Comma [0] 4 2" xfId="2449"/>
    <cellStyle name="Comma [00]" xfId="2450"/>
    <cellStyle name="Comma 10" xfId="2451"/>
    <cellStyle name="Comma 10 2" xfId="2452"/>
    <cellStyle name="Comma 11" xfId="2453"/>
    <cellStyle name="Comma 11 2" xfId="2454"/>
    <cellStyle name="Comma 12" xfId="2455"/>
    <cellStyle name="Comma 12 2" xfId="2456"/>
    <cellStyle name="Comma 13" xfId="2457"/>
    <cellStyle name="Comma 13 2" xfId="2458"/>
    <cellStyle name="Comma 14" xfId="2459"/>
    <cellStyle name="Comma 14 2" xfId="2460"/>
    <cellStyle name="Comma 15" xfId="2461"/>
    <cellStyle name="Comma 15 2" xfId="2462"/>
    <cellStyle name="Comma 16" xfId="2463"/>
    <cellStyle name="Comma 16 2" xfId="2464"/>
    <cellStyle name="Comma 17" xfId="2465"/>
    <cellStyle name="Comma 17 2" xfId="2466"/>
    <cellStyle name="Comma 18" xfId="2467"/>
    <cellStyle name="Comma 18 2" xfId="2468"/>
    <cellStyle name="Comma 19" xfId="2469"/>
    <cellStyle name="Comma 19 2" xfId="2470"/>
    <cellStyle name="Comma 2" xfId="676"/>
    <cellStyle name="Comma 2 2" xfId="2471"/>
    <cellStyle name="Comma 2 2 2" xfId="2472"/>
    <cellStyle name="Comma 2 2 3" xfId="2473"/>
    <cellStyle name="Comma 20" xfId="2474"/>
    <cellStyle name="Comma 20 2" xfId="2475"/>
    <cellStyle name="Comma 21" xfId="2476"/>
    <cellStyle name="Comma 21 2" xfId="2477"/>
    <cellStyle name="Comma 22" xfId="2478"/>
    <cellStyle name="Comma 22 2" xfId="2479"/>
    <cellStyle name="Comma 23" xfId="2480"/>
    <cellStyle name="Comma 23 2" xfId="2481"/>
    <cellStyle name="Comma 24" xfId="2482"/>
    <cellStyle name="Comma 24 2" xfId="2483"/>
    <cellStyle name="Comma 25" xfId="2484"/>
    <cellStyle name="Comma 25 2" xfId="2485"/>
    <cellStyle name="Comma 26" xfId="2486"/>
    <cellStyle name="Comma 26 2" xfId="2487"/>
    <cellStyle name="Comma 27" xfId="2488"/>
    <cellStyle name="Comma 27 2" xfId="2489"/>
    <cellStyle name="Comma 28" xfId="2490"/>
    <cellStyle name="Comma 28 2" xfId="2491"/>
    <cellStyle name="Comma 29" xfId="2492"/>
    <cellStyle name="Comma 29 2" xfId="2493"/>
    <cellStyle name="Comma 3" xfId="677"/>
    <cellStyle name="Comma 3 2" xfId="2494"/>
    <cellStyle name="Comma 3 3" xfId="2495"/>
    <cellStyle name="Comma 3 4" xfId="2496"/>
    <cellStyle name="Comma 30" xfId="2497"/>
    <cellStyle name="Comma 31" xfId="2498"/>
    <cellStyle name="Comma 32" xfId="2499"/>
    <cellStyle name="Comma 33" xfId="2500"/>
    <cellStyle name="Comma 34" xfId="2501"/>
    <cellStyle name="Comma 35" xfId="2502"/>
    <cellStyle name="Comma 36" xfId="2503"/>
    <cellStyle name="Comma 37" xfId="2504"/>
    <cellStyle name="Comma 4" xfId="2505"/>
    <cellStyle name="Comma 4 2" xfId="2506"/>
    <cellStyle name="Comma 4 3" xfId="2507"/>
    <cellStyle name="Comma 5" xfId="2508"/>
    <cellStyle name="Comma 5 2" xfId="2509"/>
    <cellStyle name="Comma 6" xfId="2510"/>
    <cellStyle name="Comma 6 2" xfId="2511"/>
    <cellStyle name="Comma 7" xfId="2512"/>
    <cellStyle name="Comma 8" xfId="2513"/>
    <cellStyle name="Comma 8 2" xfId="2514"/>
    <cellStyle name="Comma 9" xfId="2515"/>
    <cellStyle name="Comma 9 2" xfId="2516"/>
    <cellStyle name="Currency (0.00)" xfId="2517"/>
    <cellStyle name="Currency (0.00) 2" xfId="2518"/>
    <cellStyle name="Currency [0] 2" xfId="2519"/>
    <cellStyle name="Currency [00]" xfId="2520"/>
    <cellStyle name="Currency 2" xfId="2521"/>
    <cellStyle name="Date Short" xfId="2522"/>
    <cellStyle name="Enter Currency (0)" xfId="2523"/>
    <cellStyle name="Enter Currency (2)" xfId="2524"/>
    <cellStyle name="Enter Units (0)" xfId="2525"/>
    <cellStyle name="Enter Units (1)" xfId="2526"/>
    <cellStyle name="Enter Units (2)" xfId="2527"/>
    <cellStyle name="Explanatory Text 10" xfId="678"/>
    <cellStyle name="Explanatory Text 11" xfId="679"/>
    <cellStyle name="Explanatory Text 2" xfId="680"/>
    <cellStyle name="Explanatory Text 3" xfId="681"/>
    <cellStyle name="Explanatory Text 4" xfId="682"/>
    <cellStyle name="Explanatory Text 5" xfId="683"/>
    <cellStyle name="Explanatory Text 6" xfId="684"/>
    <cellStyle name="Explanatory Text 7" xfId="685"/>
    <cellStyle name="Explanatory Text 8" xfId="686"/>
    <cellStyle name="Explanatory Text 9" xfId="687"/>
    <cellStyle name="Good 10" xfId="688"/>
    <cellStyle name="Good 11" xfId="689"/>
    <cellStyle name="Good 2" xfId="690"/>
    <cellStyle name="Good 3" xfId="691"/>
    <cellStyle name="Good 4" xfId="692"/>
    <cellStyle name="Good 5" xfId="693"/>
    <cellStyle name="Good 6" xfId="694"/>
    <cellStyle name="Good 7" xfId="695"/>
    <cellStyle name="Good 8" xfId="696"/>
    <cellStyle name="Good 9" xfId="697"/>
    <cellStyle name="Grey" xfId="2528"/>
    <cellStyle name="Header1" xfId="2529"/>
    <cellStyle name="Header2" xfId="2530"/>
    <cellStyle name="Heading 1 10" xfId="698"/>
    <cellStyle name="Heading 1 11" xfId="699"/>
    <cellStyle name="Heading 1 2" xfId="700"/>
    <cellStyle name="Heading 1 3" xfId="701"/>
    <cellStyle name="Heading 1 4" xfId="702"/>
    <cellStyle name="Heading 1 5" xfId="703"/>
    <cellStyle name="Heading 1 6" xfId="704"/>
    <cellStyle name="Heading 1 7" xfId="705"/>
    <cellStyle name="Heading 1 8" xfId="706"/>
    <cellStyle name="Heading 1 9" xfId="707"/>
    <cellStyle name="Heading 2 10" xfId="708"/>
    <cellStyle name="Heading 2 11" xfId="709"/>
    <cellStyle name="Heading 2 2" xfId="710"/>
    <cellStyle name="Heading 2 3" xfId="711"/>
    <cellStyle name="Heading 2 4" xfId="712"/>
    <cellStyle name="Heading 2 5" xfId="713"/>
    <cellStyle name="Heading 2 6" xfId="714"/>
    <cellStyle name="Heading 2 7" xfId="715"/>
    <cellStyle name="Heading 2 8" xfId="716"/>
    <cellStyle name="Heading 2 9" xfId="717"/>
    <cellStyle name="Heading 3 10" xfId="718"/>
    <cellStyle name="Heading 3 11" xfId="719"/>
    <cellStyle name="Heading 3 2" xfId="720"/>
    <cellStyle name="Heading 3 3" xfId="721"/>
    <cellStyle name="Heading 3 4" xfId="722"/>
    <cellStyle name="Heading 3 5" xfId="723"/>
    <cellStyle name="Heading 3 6" xfId="724"/>
    <cellStyle name="Heading 3 7" xfId="725"/>
    <cellStyle name="Heading 3 8" xfId="726"/>
    <cellStyle name="Heading 3 9" xfId="727"/>
    <cellStyle name="Heading 4 10" xfId="728"/>
    <cellStyle name="Heading 4 11" xfId="729"/>
    <cellStyle name="Heading 4 2" xfId="730"/>
    <cellStyle name="Heading 4 3" xfId="731"/>
    <cellStyle name="Heading 4 4" xfId="732"/>
    <cellStyle name="Heading 4 5" xfId="733"/>
    <cellStyle name="Heading 4 6" xfId="734"/>
    <cellStyle name="Heading 4 7" xfId="735"/>
    <cellStyle name="Heading 4 8" xfId="736"/>
    <cellStyle name="Heading 4 9" xfId="737"/>
    <cellStyle name="Hyperlink 2" xfId="2531"/>
    <cellStyle name="Hyperlink 2 2" xfId="2532"/>
    <cellStyle name="Input [yellow]" xfId="2533"/>
    <cellStyle name="Input 10" xfId="738"/>
    <cellStyle name="Input 10 10" xfId="739"/>
    <cellStyle name="Input 10 11" xfId="740"/>
    <cellStyle name="Input 10 12" xfId="741"/>
    <cellStyle name="Input 10 13" xfId="742"/>
    <cellStyle name="Input 10 14" xfId="743"/>
    <cellStyle name="Input 10 15" xfId="744"/>
    <cellStyle name="Input 10 16" xfId="745"/>
    <cellStyle name="Input 10 17" xfId="746"/>
    <cellStyle name="Input 10 18" xfId="747"/>
    <cellStyle name="Input 10 19" xfId="748"/>
    <cellStyle name="Input 10 2" xfId="749"/>
    <cellStyle name="Input 10 20" xfId="750"/>
    <cellStyle name="Input 10 21" xfId="751"/>
    <cellStyle name="Input 10 22" xfId="752"/>
    <cellStyle name="Input 10 23" xfId="753"/>
    <cellStyle name="Input 10 24" xfId="754"/>
    <cellStyle name="Input 10 25" xfId="755"/>
    <cellStyle name="Input 10 26" xfId="756"/>
    <cellStyle name="Input 10 27" xfId="757"/>
    <cellStyle name="Input 10 28" xfId="758"/>
    <cellStyle name="Input 10 29" xfId="759"/>
    <cellStyle name="Input 10 3" xfId="760"/>
    <cellStyle name="Input 10 30" xfId="761"/>
    <cellStyle name="Input 10 31" xfId="762"/>
    <cellStyle name="Input 10 32" xfId="763"/>
    <cellStyle name="Input 10 33" xfId="764"/>
    <cellStyle name="Input 10 34" xfId="765"/>
    <cellStyle name="Input 10 35" xfId="766"/>
    <cellStyle name="Input 10 36" xfId="767"/>
    <cellStyle name="Input 10 37" xfId="768"/>
    <cellStyle name="Input 10 38" xfId="769"/>
    <cellStyle name="Input 10 39" xfId="770"/>
    <cellStyle name="Input 10 4" xfId="771"/>
    <cellStyle name="Input 10 40" xfId="772"/>
    <cellStyle name="Input 10 41" xfId="773"/>
    <cellStyle name="Input 10 5" xfId="774"/>
    <cellStyle name="Input 10 6" xfId="775"/>
    <cellStyle name="Input 10 7" xfId="776"/>
    <cellStyle name="Input 10 8" xfId="777"/>
    <cellStyle name="Input 10 9" xfId="778"/>
    <cellStyle name="Input 11" xfId="779"/>
    <cellStyle name="Input 11 10" xfId="780"/>
    <cellStyle name="Input 11 11" xfId="781"/>
    <cellStyle name="Input 11 12" xfId="782"/>
    <cellStyle name="Input 11 13" xfId="783"/>
    <cellStyle name="Input 11 14" xfId="784"/>
    <cellStyle name="Input 11 15" xfId="785"/>
    <cellStyle name="Input 11 16" xfId="786"/>
    <cellStyle name="Input 11 17" xfId="787"/>
    <cellStyle name="Input 11 18" xfId="788"/>
    <cellStyle name="Input 11 19" xfId="789"/>
    <cellStyle name="Input 11 2" xfId="790"/>
    <cellStyle name="Input 11 20" xfId="791"/>
    <cellStyle name="Input 11 21" xfId="792"/>
    <cellStyle name="Input 11 22" xfId="793"/>
    <cellStyle name="Input 11 23" xfId="794"/>
    <cellStyle name="Input 11 24" xfId="795"/>
    <cellStyle name="Input 11 25" xfId="796"/>
    <cellStyle name="Input 11 26" xfId="797"/>
    <cellStyle name="Input 11 27" xfId="798"/>
    <cellStyle name="Input 11 28" xfId="799"/>
    <cellStyle name="Input 11 29" xfId="800"/>
    <cellStyle name="Input 11 3" xfId="801"/>
    <cellStyle name="Input 11 30" xfId="802"/>
    <cellStyle name="Input 11 31" xfId="803"/>
    <cellStyle name="Input 11 32" xfId="804"/>
    <cellStyle name="Input 11 33" xfId="805"/>
    <cellStyle name="Input 11 34" xfId="806"/>
    <cellStyle name="Input 11 35" xfId="807"/>
    <cellStyle name="Input 11 36" xfId="808"/>
    <cellStyle name="Input 11 37" xfId="809"/>
    <cellStyle name="Input 11 38" xfId="810"/>
    <cellStyle name="Input 11 39" xfId="811"/>
    <cellStyle name="Input 11 4" xfId="812"/>
    <cellStyle name="Input 11 40" xfId="813"/>
    <cellStyle name="Input 11 41" xfId="814"/>
    <cellStyle name="Input 11 5" xfId="815"/>
    <cellStyle name="Input 11 6" xfId="816"/>
    <cellStyle name="Input 11 7" xfId="817"/>
    <cellStyle name="Input 11 8" xfId="818"/>
    <cellStyle name="Input 11 9" xfId="819"/>
    <cellStyle name="Input 2" xfId="820"/>
    <cellStyle name="Input 2 10" xfId="821"/>
    <cellStyle name="Input 2 11" xfId="822"/>
    <cellStyle name="Input 2 12" xfId="823"/>
    <cellStyle name="Input 2 13" xfId="824"/>
    <cellStyle name="Input 2 14" xfId="825"/>
    <cellStyle name="Input 2 15" xfId="826"/>
    <cellStyle name="Input 2 16" xfId="827"/>
    <cellStyle name="Input 2 17" xfId="828"/>
    <cellStyle name="Input 2 18" xfId="829"/>
    <cellStyle name="Input 2 19" xfId="830"/>
    <cellStyle name="Input 2 2" xfId="831"/>
    <cellStyle name="Input 2 20" xfId="832"/>
    <cellStyle name="Input 2 21" xfId="833"/>
    <cellStyle name="Input 2 22" xfId="834"/>
    <cellStyle name="Input 2 23" xfId="835"/>
    <cellStyle name="Input 2 24" xfId="836"/>
    <cellStyle name="Input 2 25" xfId="837"/>
    <cellStyle name="Input 2 26" xfId="838"/>
    <cellStyle name="Input 2 27" xfId="839"/>
    <cellStyle name="Input 2 28" xfId="840"/>
    <cellStyle name="Input 2 29" xfId="841"/>
    <cellStyle name="Input 2 3" xfId="842"/>
    <cellStyle name="Input 2 30" xfId="843"/>
    <cellStyle name="Input 2 31" xfId="844"/>
    <cellStyle name="Input 2 32" xfId="845"/>
    <cellStyle name="Input 2 33" xfId="846"/>
    <cellStyle name="Input 2 34" xfId="847"/>
    <cellStyle name="Input 2 35" xfId="848"/>
    <cellStyle name="Input 2 36" xfId="849"/>
    <cellStyle name="Input 2 37" xfId="850"/>
    <cellStyle name="Input 2 38" xfId="851"/>
    <cellStyle name="Input 2 39" xfId="852"/>
    <cellStyle name="Input 2 4" xfId="853"/>
    <cellStyle name="Input 2 40" xfId="854"/>
    <cellStyle name="Input 2 41" xfId="855"/>
    <cellStyle name="Input 2 5" xfId="856"/>
    <cellStyle name="Input 2 6" xfId="857"/>
    <cellStyle name="Input 2 7" xfId="858"/>
    <cellStyle name="Input 2 8" xfId="859"/>
    <cellStyle name="Input 2 9" xfId="860"/>
    <cellStyle name="Input 3" xfId="861"/>
    <cellStyle name="Input 3 10" xfId="862"/>
    <cellStyle name="Input 3 11" xfId="863"/>
    <cellStyle name="Input 3 12" xfId="864"/>
    <cellStyle name="Input 3 13" xfId="865"/>
    <cellStyle name="Input 3 14" xfId="866"/>
    <cellStyle name="Input 3 15" xfId="867"/>
    <cellStyle name="Input 3 16" xfId="868"/>
    <cellStyle name="Input 3 17" xfId="869"/>
    <cellStyle name="Input 3 18" xfId="870"/>
    <cellStyle name="Input 3 19" xfId="871"/>
    <cellStyle name="Input 3 2" xfId="872"/>
    <cellStyle name="Input 3 20" xfId="873"/>
    <cellStyle name="Input 3 21" xfId="874"/>
    <cellStyle name="Input 3 22" xfId="875"/>
    <cellStyle name="Input 3 23" xfId="876"/>
    <cellStyle name="Input 3 24" xfId="877"/>
    <cellStyle name="Input 3 25" xfId="878"/>
    <cellStyle name="Input 3 26" xfId="879"/>
    <cellStyle name="Input 3 27" xfId="880"/>
    <cellStyle name="Input 3 28" xfId="881"/>
    <cellStyle name="Input 3 29" xfId="882"/>
    <cellStyle name="Input 3 3" xfId="883"/>
    <cellStyle name="Input 3 30" xfId="884"/>
    <cellStyle name="Input 3 31" xfId="885"/>
    <cellStyle name="Input 3 32" xfId="886"/>
    <cellStyle name="Input 3 33" xfId="887"/>
    <cellStyle name="Input 3 34" xfId="888"/>
    <cellStyle name="Input 3 35" xfId="889"/>
    <cellStyle name="Input 3 36" xfId="890"/>
    <cellStyle name="Input 3 37" xfId="891"/>
    <cellStyle name="Input 3 38" xfId="892"/>
    <cellStyle name="Input 3 39" xfId="893"/>
    <cellStyle name="Input 3 4" xfId="894"/>
    <cellStyle name="Input 3 40" xfId="895"/>
    <cellStyle name="Input 3 41" xfId="896"/>
    <cellStyle name="Input 3 5" xfId="897"/>
    <cellStyle name="Input 3 6" xfId="898"/>
    <cellStyle name="Input 3 7" xfId="899"/>
    <cellStyle name="Input 3 8" xfId="900"/>
    <cellStyle name="Input 3 9" xfId="901"/>
    <cellStyle name="Input 4" xfId="902"/>
    <cellStyle name="Input 4 10" xfId="903"/>
    <cellStyle name="Input 4 11" xfId="904"/>
    <cellStyle name="Input 4 12" xfId="905"/>
    <cellStyle name="Input 4 13" xfId="906"/>
    <cellStyle name="Input 4 14" xfId="907"/>
    <cellStyle name="Input 4 15" xfId="908"/>
    <cellStyle name="Input 4 16" xfId="909"/>
    <cellStyle name="Input 4 17" xfId="910"/>
    <cellStyle name="Input 4 18" xfId="911"/>
    <cellStyle name="Input 4 19" xfId="912"/>
    <cellStyle name="Input 4 2" xfId="913"/>
    <cellStyle name="Input 4 20" xfId="914"/>
    <cellStyle name="Input 4 21" xfId="915"/>
    <cellStyle name="Input 4 22" xfId="916"/>
    <cellStyle name="Input 4 23" xfId="917"/>
    <cellStyle name="Input 4 24" xfId="918"/>
    <cellStyle name="Input 4 25" xfId="919"/>
    <cellStyle name="Input 4 26" xfId="920"/>
    <cellStyle name="Input 4 27" xfId="921"/>
    <cellStyle name="Input 4 28" xfId="922"/>
    <cellStyle name="Input 4 29" xfId="923"/>
    <cellStyle name="Input 4 3" xfId="924"/>
    <cellStyle name="Input 4 30" xfId="925"/>
    <cellStyle name="Input 4 31" xfId="926"/>
    <cellStyle name="Input 4 32" xfId="927"/>
    <cellStyle name="Input 4 33" xfId="928"/>
    <cellStyle name="Input 4 34" xfId="929"/>
    <cellStyle name="Input 4 35" xfId="930"/>
    <cellStyle name="Input 4 36" xfId="931"/>
    <cellStyle name="Input 4 37" xfId="932"/>
    <cellStyle name="Input 4 38" xfId="933"/>
    <cellStyle name="Input 4 39" xfId="934"/>
    <cellStyle name="Input 4 4" xfId="935"/>
    <cellStyle name="Input 4 40" xfId="936"/>
    <cellStyle name="Input 4 41" xfId="937"/>
    <cellStyle name="Input 4 5" xfId="938"/>
    <cellStyle name="Input 4 6" xfId="939"/>
    <cellStyle name="Input 4 7" xfId="940"/>
    <cellStyle name="Input 4 8" xfId="941"/>
    <cellStyle name="Input 4 9" xfId="942"/>
    <cellStyle name="Input 5" xfId="943"/>
    <cellStyle name="Input 5 10" xfId="944"/>
    <cellStyle name="Input 5 11" xfId="945"/>
    <cellStyle name="Input 5 12" xfId="946"/>
    <cellStyle name="Input 5 13" xfId="947"/>
    <cellStyle name="Input 5 14" xfId="948"/>
    <cellStyle name="Input 5 15" xfId="949"/>
    <cellStyle name="Input 5 16" xfId="950"/>
    <cellStyle name="Input 5 17" xfId="951"/>
    <cellStyle name="Input 5 18" xfId="952"/>
    <cellStyle name="Input 5 19" xfId="953"/>
    <cellStyle name="Input 5 2" xfId="954"/>
    <cellStyle name="Input 5 20" xfId="955"/>
    <cellStyle name="Input 5 21" xfId="956"/>
    <cellStyle name="Input 5 22" xfId="957"/>
    <cellStyle name="Input 5 23" xfId="958"/>
    <cellStyle name="Input 5 24" xfId="959"/>
    <cellStyle name="Input 5 25" xfId="960"/>
    <cellStyle name="Input 5 26" xfId="961"/>
    <cellStyle name="Input 5 27" xfId="962"/>
    <cellStyle name="Input 5 28" xfId="963"/>
    <cellStyle name="Input 5 29" xfId="964"/>
    <cellStyle name="Input 5 3" xfId="965"/>
    <cellStyle name="Input 5 30" xfId="966"/>
    <cellStyle name="Input 5 31" xfId="967"/>
    <cellStyle name="Input 5 32" xfId="968"/>
    <cellStyle name="Input 5 33" xfId="969"/>
    <cellStyle name="Input 5 34" xfId="970"/>
    <cellStyle name="Input 5 35" xfId="971"/>
    <cellStyle name="Input 5 36" xfId="972"/>
    <cellStyle name="Input 5 37" xfId="973"/>
    <cellStyle name="Input 5 38" xfId="974"/>
    <cellStyle name="Input 5 39" xfId="975"/>
    <cellStyle name="Input 5 4" xfId="976"/>
    <cellStyle name="Input 5 40" xfId="977"/>
    <cellStyle name="Input 5 41" xfId="978"/>
    <cellStyle name="Input 5 5" xfId="979"/>
    <cellStyle name="Input 5 6" xfId="980"/>
    <cellStyle name="Input 5 7" xfId="981"/>
    <cellStyle name="Input 5 8" xfId="982"/>
    <cellStyle name="Input 5 9" xfId="983"/>
    <cellStyle name="Input 6" xfId="984"/>
    <cellStyle name="Input 6 10" xfId="985"/>
    <cellStyle name="Input 6 11" xfId="986"/>
    <cellStyle name="Input 6 12" xfId="987"/>
    <cellStyle name="Input 6 13" xfId="988"/>
    <cellStyle name="Input 6 14" xfId="989"/>
    <cellStyle name="Input 6 15" xfId="990"/>
    <cellStyle name="Input 6 16" xfId="991"/>
    <cellStyle name="Input 6 17" xfId="992"/>
    <cellStyle name="Input 6 18" xfId="993"/>
    <cellStyle name="Input 6 19" xfId="994"/>
    <cellStyle name="Input 6 2" xfId="995"/>
    <cellStyle name="Input 6 20" xfId="996"/>
    <cellStyle name="Input 6 21" xfId="997"/>
    <cellStyle name="Input 6 22" xfId="998"/>
    <cellStyle name="Input 6 23" xfId="999"/>
    <cellStyle name="Input 6 24" xfId="1000"/>
    <cellStyle name="Input 6 25" xfId="1001"/>
    <cellStyle name="Input 6 26" xfId="1002"/>
    <cellStyle name="Input 6 27" xfId="1003"/>
    <cellStyle name="Input 6 28" xfId="1004"/>
    <cellStyle name="Input 6 29" xfId="1005"/>
    <cellStyle name="Input 6 3" xfId="1006"/>
    <cellStyle name="Input 6 30" xfId="1007"/>
    <cellStyle name="Input 6 31" xfId="1008"/>
    <cellStyle name="Input 6 32" xfId="1009"/>
    <cellStyle name="Input 6 33" xfId="1010"/>
    <cellStyle name="Input 6 34" xfId="1011"/>
    <cellStyle name="Input 6 35" xfId="1012"/>
    <cellStyle name="Input 6 36" xfId="1013"/>
    <cellStyle name="Input 6 37" xfId="1014"/>
    <cellStyle name="Input 6 38" xfId="1015"/>
    <cellStyle name="Input 6 39" xfId="1016"/>
    <cellStyle name="Input 6 4" xfId="1017"/>
    <cellStyle name="Input 6 40" xfId="1018"/>
    <cellStyle name="Input 6 41" xfId="1019"/>
    <cellStyle name="Input 6 5" xfId="1020"/>
    <cellStyle name="Input 6 6" xfId="1021"/>
    <cellStyle name="Input 6 7" xfId="1022"/>
    <cellStyle name="Input 6 8" xfId="1023"/>
    <cellStyle name="Input 6 9" xfId="1024"/>
    <cellStyle name="Input 7" xfId="1025"/>
    <cellStyle name="Input 7 10" xfId="1026"/>
    <cellStyle name="Input 7 11" xfId="1027"/>
    <cellStyle name="Input 7 12" xfId="1028"/>
    <cellStyle name="Input 7 13" xfId="1029"/>
    <cellStyle name="Input 7 14" xfId="1030"/>
    <cellStyle name="Input 7 15" xfId="1031"/>
    <cellStyle name="Input 7 16" xfId="1032"/>
    <cellStyle name="Input 7 17" xfId="1033"/>
    <cellStyle name="Input 7 18" xfId="1034"/>
    <cellStyle name="Input 7 19" xfId="1035"/>
    <cellStyle name="Input 7 2" xfId="1036"/>
    <cellStyle name="Input 7 20" xfId="1037"/>
    <cellStyle name="Input 7 21" xfId="1038"/>
    <cellStyle name="Input 7 22" xfId="1039"/>
    <cellStyle name="Input 7 23" xfId="1040"/>
    <cellStyle name="Input 7 24" xfId="1041"/>
    <cellStyle name="Input 7 25" xfId="1042"/>
    <cellStyle name="Input 7 26" xfId="1043"/>
    <cellStyle name="Input 7 27" xfId="1044"/>
    <cellStyle name="Input 7 28" xfId="1045"/>
    <cellStyle name="Input 7 29" xfId="1046"/>
    <cellStyle name="Input 7 3" xfId="1047"/>
    <cellStyle name="Input 7 30" xfId="1048"/>
    <cellStyle name="Input 7 31" xfId="1049"/>
    <cellStyle name="Input 7 32" xfId="1050"/>
    <cellStyle name="Input 7 33" xfId="1051"/>
    <cellStyle name="Input 7 34" xfId="1052"/>
    <cellStyle name="Input 7 35" xfId="1053"/>
    <cellStyle name="Input 7 36" xfId="1054"/>
    <cellStyle name="Input 7 37" xfId="1055"/>
    <cellStyle name="Input 7 38" xfId="1056"/>
    <cellStyle name="Input 7 39" xfId="1057"/>
    <cellStyle name="Input 7 4" xfId="1058"/>
    <cellStyle name="Input 7 40" xfId="1059"/>
    <cellStyle name="Input 7 41" xfId="1060"/>
    <cellStyle name="Input 7 5" xfId="1061"/>
    <cellStyle name="Input 7 6" xfId="1062"/>
    <cellStyle name="Input 7 7" xfId="1063"/>
    <cellStyle name="Input 7 8" xfId="1064"/>
    <cellStyle name="Input 7 9" xfId="1065"/>
    <cellStyle name="Input 8" xfId="1066"/>
    <cellStyle name="Input 8 10" xfId="1067"/>
    <cellStyle name="Input 8 11" xfId="1068"/>
    <cellStyle name="Input 8 12" xfId="1069"/>
    <cellStyle name="Input 8 13" xfId="1070"/>
    <cellStyle name="Input 8 14" xfId="1071"/>
    <cellStyle name="Input 8 15" xfId="1072"/>
    <cellStyle name="Input 8 16" xfId="1073"/>
    <cellStyle name="Input 8 17" xfId="1074"/>
    <cellStyle name="Input 8 18" xfId="1075"/>
    <cellStyle name="Input 8 19" xfId="1076"/>
    <cellStyle name="Input 8 2" xfId="1077"/>
    <cellStyle name="Input 8 20" xfId="1078"/>
    <cellStyle name="Input 8 21" xfId="1079"/>
    <cellStyle name="Input 8 22" xfId="1080"/>
    <cellStyle name="Input 8 23" xfId="1081"/>
    <cellStyle name="Input 8 24" xfId="1082"/>
    <cellStyle name="Input 8 25" xfId="1083"/>
    <cellStyle name="Input 8 26" xfId="1084"/>
    <cellStyle name="Input 8 27" xfId="1085"/>
    <cellStyle name="Input 8 28" xfId="1086"/>
    <cellStyle name="Input 8 29" xfId="1087"/>
    <cellStyle name="Input 8 3" xfId="1088"/>
    <cellStyle name="Input 8 30" xfId="1089"/>
    <cellStyle name="Input 8 31" xfId="1090"/>
    <cellStyle name="Input 8 32" xfId="1091"/>
    <cellStyle name="Input 8 33" xfId="1092"/>
    <cellStyle name="Input 8 34" xfId="1093"/>
    <cellStyle name="Input 8 35" xfId="1094"/>
    <cellStyle name="Input 8 36" xfId="1095"/>
    <cellStyle name="Input 8 37" xfId="1096"/>
    <cellStyle name="Input 8 38" xfId="1097"/>
    <cellStyle name="Input 8 39" xfId="1098"/>
    <cellStyle name="Input 8 4" xfId="1099"/>
    <cellStyle name="Input 8 40" xfId="1100"/>
    <cellStyle name="Input 8 41" xfId="1101"/>
    <cellStyle name="Input 8 5" xfId="1102"/>
    <cellStyle name="Input 8 6" xfId="1103"/>
    <cellStyle name="Input 8 7" xfId="1104"/>
    <cellStyle name="Input 8 8" xfId="1105"/>
    <cellStyle name="Input 8 9" xfId="1106"/>
    <cellStyle name="Input 9" xfId="1107"/>
    <cellStyle name="Input 9 10" xfId="1108"/>
    <cellStyle name="Input 9 11" xfId="1109"/>
    <cellStyle name="Input 9 12" xfId="1110"/>
    <cellStyle name="Input 9 13" xfId="1111"/>
    <cellStyle name="Input 9 14" xfId="1112"/>
    <cellStyle name="Input 9 15" xfId="1113"/>
    <cellStyle name="Input 9 16" xfId="1114"/>
    <cellStyle name="Input 9 17" xfId="1115"/>
    <cellStyle name="Input 9 18" xfId="1116"/>
    <cellStyle name="Input 9 19" xfId="1117"/>
    <cellStyle name="Input 9 2" xfId="1118"/>
    <cellStyle name="Input 9 20" xfId="1119"/>
    <cellStyle name="Input 9 21" xfId="1120"/>
    <cellStyle name="Input 9 22" xfId="1121"/>
    <cellStyle name="Input 9 23" xfId="1122"/>
    <cellStyle name="Input 9 24" xfId="1123"/>
    <cellStyle name="Input 9 25" xfId="1124"/>
    <cellStyle name="Input 9 26" xfId="1125"/>
    <cellStyle name="Input 9 27" xfId="1126"/>
    <cellStyle name="Input 9 28" xfId="1127"/>
    <cellStyle name="Input 9 29" xfId="1128"/>
    <cellStyle name="Input 9 3" xfId="1129"/>
    <cellStyle name="Input 9 30" xfId="1130"/>
    <cellStyle name="Input 9 31" xfId="1131"/>
    <cellStyle name="Input 9 32" xfId="1132"/>
    <cellStyle name="Input 9 33" xfId="1133"/>
    <cellStyle name="Input 9 34" xfId="1134"/>
    <cellStyle name="Input 9 35" xfId="1135"/>
    <cellStyle name="Input 9 36" xfId="1136"/>
    <cellStyle name="Input 9 37" xfId="1137"/>
    <cellStyle name="Input 9 38" xfId="1138"/>
    <cellStyle name="Input 9 39" xfId="1139"/>
    <cellStyle name="Input 9 4" xfId="1140"/>
    <cellStyle name="Input 9 40" xfId="1141"/>
    <cellStyle name="Input 9 41" xfId="1142"/>
    <cellStyle name="Input 9 5" xfId="1143"/>
    <cellStyle name="Input 9 6" xfId="1144"/>
    <cellStyle name="Input 9 7" xfId="1145"/>
    <cellStyle name="Input 9 8" xfId="1146"/>
    <cellStyle name="Input 9 9" xfId="1147"/>
    <cellStyle name="Link Currency (0)" xfId="2534"/>
    <cellStyle name="Link Currency (2)" xfId="2535"/>
    <cellStyle name="Link Units (0)" xfId="2536"/>
    <cellStyle name="Link Units (1)" xfId="2537"/>
    <cellStyle name="Link Units (2)" xfId="2538"/>
    <cellStyle name="Linked Cell 10" xfId="1148"/>
    <cellStyle name="Linked Cell 11" xfId="1149"/>
    <cellStyle name="Linked Cell 2" xfId="1150"/>
    <cellStyle name="Linked Cell 3" xfId="1151"/>
    <cellStyle name="Linked Cell 4" xfId="1152"/>
    <cellStyle name="Linked Cell 5" xfId="1153"/>
    <cellStyle name="Linked Cell 6" xfId="1154"/>
    <cellStyle name="Linked Cell 7" xfId="1155"/>
    <cellStyle name="Linked Cell 8" xfId="1156"/>
    <cellStyle name="Linked Cell 9" xfId="1157"/>
    <cellStyle name="Neutral 10" xfId="1158"/>
    <cellStyle name="Neutral 11" xfId="1159"/>
    <cellStyle name="Neutral 2" xfId="1160"/>
    <cellStyle name="Neutral 3" xfId="1161"/>
    <cellStyle name="Neutral 4" xfId="1162"/>
    <cellStyle name="Neutral 5" xfId="1163"/>
    <cellStyle name="Neutral 6" xfId="1164"/>
    <cellStyle name="Neutral 7" xfId="1165"/>
    <cellStyle name="Neutral 8" xfId="1166"/>
    <cellStyle name="Neutral 9" xfId="1167"/>
    <cellStyle name="Normal" xfId="0" builtinId="0"/>
    <cellStyle name="Normal - Style1" xfId="2539"/>
    <cellStyle name="Normal 10" xfId="1168"/>
    <cellStyle name="Normal 11" xfId="1169"/>
    <cellStyle name="Normal 12" xfId="1170"/>
    <cellStyle name="Normal 13" xfId="1171"/>
    <cellStyle name="Normal 13 2" xfId="2540"/>
    <cellStyle name="Normal 14" xfId="2541"/>
    <cellStyle name="Normal 15" xfId="2542"/>
    <cellStyle name="Normal 16" xfId="2543"/>
    <cellStyle name="Normal 17" xfId="2544"/>
    <cellStyle name="Normal 18" xfId="2545"/>
    <cellStyle name="Normal 19" xfId="2546"/>
    <cellStyle name="Normal 2" xfId="1172"/>
    <cellStyle name="Normal 2 2" xfId="1173"/>
    <cellStyle name="Normal 2 2 2" xfId="2434"/>
    <cellStyle name="Normal 2 2 2 2" xfId="2610"/>
    <cellStyle name="Normal 2 2 3" xfId="2547"/>
    <cellStyle name="Normal 2 2 4" xfId="2611"/>
    <cellStyle name="Normal 2 3" xfId="3"/>
    <cellStyle name="Normal 2 3 2" xfId="2548"/>
    <cellStyle name="Normal 2 4" xfId="1174"/>
    <cellStyle name="Normal 2 5" xfId="1175"/>
    <cellStyle name="Normal 2 5 2" xfId="2549"/>
    <cellStyle name="Normal 2 6" xfId="2550"/>
    <cellStyle name="Normal 2_PETA JABATAN DIN PARIWISATA" xfId="2551"/>
    <cellStyle name="Normal 20" xfId="2552"/>
    <cellStyle name="Normal 21" xfId="2553"/>
    <cellStyle name="Normal 22" xfId="2554"/>
    <cellStyle name="Normal 23" xfId="2555"/>
    <cellStyle name="Normal 24" xfId="2556"/>
    <cellStyle name="Normal 25" xfId="2557"/>
    <cellStyle name="Normal 26" xfId="2558"/>
    <cellStyle name="Normal 27" xfId="2559"/>
    <cellStyle name="Normal 28" xfId="2560"/>
    <cellStyle name="Normal 29" xfId="2561"/>
    <cellStyle name="Normal 3" xfId="1176"/>
    <cellStyle name="Normal 3 2" xfId="2"/>
    <cellStyle name="Normal 3 2 2" xfId="2562"/>
    <cellStyle name="Normal 30" xfId="2563"/>
    <cellStyle name="Normal 31" xfId="2564"/>
    <cellStyle name="Normal 32" xfId="2565"/>
    <cellStyle name="Normal 33" xfId="2566"/>
    <cellStyle name="Normal 34" xfId="2567"/>
    <cellStyle name="Normal 35" xfId="2568"/>
    <cellStyle name="Normal 36" xfId="2569"/>
    <cellStyle name="Normal 37" xfId="2570"/>
    <cellStyle name="Normal 38" xfId="2571"/>
    <cellStyle name="Normal 39" xfId="2572"/>
    <cellStyle name="Normal 4" xfId="1"/>
    <cellStyle name="Normal 4 2" xfId="4"/>
    <cellStyle name="Normal 4 3" xfId="2608"/>
    <cellStyle name="Normal 40" xfId="2573"/>
    <cellStyle name="Normal 41" xfId="2574"/>
    <cellStyle name="Normal 42" xfId="2575"/>
    <cellStyle name="Normal 43" xfId="2576"/>
    <cellStyle name="Normal 44" xfId="2577"/>
    <cellStyle name="Normal 45" xfId="2578"/>
    <cellStyle name="Normal 46" xfId="2579"/>
    <cellStyle name="Normal 47" xfId="2580"/>
    <cellStyle name="Normal 48" xfId="2581"/>
    <cellStyle name="Normal 49" xfId="2582"/>
    <cellStyle name="Normal 5" xfId="1177"/>
    <cellStyle name="Normal 5 2" xfId="2583"/>
    <cellStyle name="Normal 50" xfId="2584"/>
    <cellStyle name="Normal 51" xfId="2585"/>
    <cellStyle name="Normal 52" xfId="2586"/>
    <cellStyle name="Normal 53" xfId="2587"/>
    <cellStyle name="Normal 54" xfId="2588"/>
    <cellStyle name="Normal 55" xfId="2609"/>
    <cellStyle name="Normal 6" xfId="1178"/>
    <cellStyle name="Normal 6 2" xfId="2589"/>
    <cellStyle name="Normal 7" xfId="1179"/>
    <cellStyle name="Normal 7 2" xfId="1180"/>
    <cellStyle name="Normal 79" xfId="2590"/>
    <cellStyle name="Normal 8" xfId="1181"/>
    <cellStyle name="Normal 8 2" xfId="2591"/>
    <cellStyle name="Normal 80" xfId="2592"/>
    <cellStyle name="Normal 9" xfId="1182"/>
    <cellStyle name="Normal 9 2" xfId="2593"/>
    <cellStyle name="Note 10" xfId="1183"/>
    <cellStyle name="Note 10 10" xfId="1184"/>
    <cellStyle name="Note 10 11" xfId="1185"/>
    <cellStyle name="Note 10 12" xfId="1186"/>
    <cellStyle name="Note 10 13" xfId="1187"/>
    <cellStyle name="Note 10 14" xfId="1188"/>
    <cellStyle name="Note 10 15" xfId="1189"/>
    <cellStyle name="Note 10 16" xfId="1190"/>
    <cellStyle name="Note 10 17" xfId="1191"/>
    <cellStyle name="Note 10 18" xfId="1192"/>
    <cellStyle name="Note 10 19" xfId="1193"/>
    <cellStyle name="Note 10 2" xfId="1194"/>
    <cellStyle name="Note 10 20" xfId="1195"/>
    <cellStyle name="Note 10 21" xfId="1196"/>
    <cellStyle name="Note 10 22" xfId="1197"/>
    <cellStyle name="Note 10 23" xfId="1198"/>
    <cellStyle name="Note 10 24" xfId="1199"/>
    <cellStyle name="Note 10 25" xfId="1200"/>
    <cellStyle name="Note 10 26" xfId="1201"/>
    <cellStyle name="Note 10 27" xfId="1202"/>
    <cellStyle name="Note 10 28" xfId="1203"/>
    <cellStyle name="Note 10 29" xfId="1204"/>
    <cellStyle name="Note 10 3" xfId="1205"/>
    <cellStyle name="Note 10 30" xfId="1206"/>
    <cellStyle name="Note 10 31" xfId="1207"/>
    <cellStyle name="Note 10 32" xfId="1208"/>
    <cellStyle name="Note 10 33" xfId="1209"/>
    <cellStyle name="Note 10 34" xfId="1210"/>
    <cellStyle name="Note 10 35" xfId="1211"/>
    <cellStyle name="Note 10 36" xfId="1212"/>
    <cellStyle name="Note 10 37" xfId="1213"/>
    <cellStyle name="Note 10 38" xfId="1214"/>
    <cellStyle name="Note 10 39" xfId="1215"/>
    <cellStyle name="Note 10 4" xfId="1216"/>
    <cellStyle name="Note 10 40" xfId="1217"/>
    <cellStyle name="Note 10 41" xfId="1218"/>
    <cellStyle name="Note 10 5" xfId="1219"/>
    <cellStyle name="Note 10 6" xfId="1220"/>
    <cellStyle name="Note 10 7" xfId="1221"/>
    <cellStyle name="Note 10 8" xfId="1222"/>
    <cellStyle name="Note 10 9" xfId="1223"/>
    <cellStyle name="Note 11" xfId="1224"/>
    <cellStyle name="Note 11 10" xfId="1225"/>
    <cellStyle name="Note 11 11" xfId="1226"/>
    <cellStyle name="Note 11 12" xfId="1227"/>
    <cellStyle name="Note 11 13" xfId="1228"/>
    <cellStyle name="Note 11 14" xfId="1229"/>
    <cellStyle name="Note 11 15" xfId="1230"/>
    <cellStyle name="Note 11 16" xfId="1231"/>
    <cellStyle name="Note 11 17" xfId="1232"/>
    <cellStyle name="Note 11 18" xfId="1233"/>
    <cellStyle name="Note 11 19" xfId="1234"/>
    <cellStyle name="Note 11 2" xfId="1235"/>
    <cellStyle name="Note 11 20" xfId="1236"/>
    <cellStyle name="Note 11 21" xfId="1237"/>
    <cellStyle name="Note 11 22" xfId="1238"/>
    <cellStyle name="Note 11 23" xfId="1239"/>
    <cellStyle name="Note 11 24" xfId="1240"/>
    <cellStyle name="Note 11 25" xfId="1241"/>
    <cellStyle name="Note 11 26" xfId="1242"/>
    <cellStyle name="Note 11 27" xfId="1243"/>
    <cellStyle name="Note 11 28" xfId="1244"/>
    <cellStyle name="Note 11 29" xfId="1245"/>
    <cellStyle name="Note 11 3" xfId="1246"/>
    <cellStyle name="Note 11 30" xfId="1247"/>
    <cellStyle name="Note 11 31" xfId="1248"/>
    <cellStyle name="Note 11 32" xfId="1249"/>
    <cellStyle name="Note 11 33" xfId="1250"/>
    <cellStyle name="Note 11 34" xfId="1251"/>
    <cellStyle name="Note 11 35" xfId="1252"/>
    <cellStyle name="Note 11 36" xfId="1253"/>
    <cellStyle name="Note 11 37" xfId="1254"/>
    <cellStyle name="Note 11 38" xfId="1255"/>
    <cellStyle name="Note 11 39" xfId="1256"/>
    <cellStyle name="Note 11 4" xfId="1257"/>
    <cellStyle name="Note 11 40" xfId="1258"/>
    <cellStyle name="Note 11 41" xfId="1259"/>
    <cellStyle name="Note 11 5" xfId="1260"/>
    <cellStyle name="Note 11 6" xfId="1261"/>
    <cellStyle name="Note 11 7" xfId="1262"/>
    <cellStyle name="Note 11 8" xfId="1263"/>
    <cellStyle name="Note 11 9" xfId="1264"/>
    <cellStyle name="Note 2" xfId="1265"/>
    <cellStyle name="Note 2 10" xfId="1266"/>
    <cellStyle name="Note 2 11" xfId="1267"/>
    <cellStyle name="Note 2 12" xfId="1268"/>
    <cellStyle name="Note 2 13" xfId="1269"/>
    <cellStyle name="Note 2 14" xfId="1270"/>
    <cellStyle name="Note 2 15" xfId="1271"/>
    <cellStyle name="Note 2 16" xfId="1272"/>
    <cellStyle name="Note 2 17" xfId="1273"/>
    <cellStyle name="Note 2 18" xfId="1274"/>
    <cellStyle name="Note 2 19" xfId="1275"/>
    <cellStyle name="Note 2 2" xfId="1276"/>
    <cellStyle name="Note 2 20" xfId="1277"/>
    <cellStyle name="Note 2 21" xfId="1278"/>
    <cellStyle name="Note 2 22" xfId="1279"/>
    <cellStyle name="Note 2 23" xfId="1280"/>
    <cellStyle name="Note 2 24" xfId="1281"/>
    <cellStyle name="Note 2 25" xfId="1282"/>
    <cellStyle name="Note 2 26" xfId="1283"/>
    <cellStyle name="Note 2 27" xfId="1284"/>
    <cellStyle name="Note 2 28" xfId="1285"/>
    <cellStyle name="Note 2 29" xfId="1286"/>
    <cellStyle name="Note 2 3" xfId="1287"/>
    <cellStyle name="Note 2 30" xfId="1288"/>
    <cellStyle name="Note 2 31" xfId="1289"/>
    <cellStyle name="Note 2 32" xfId="1290"/>
    <cellStyle name="Note 2 33" xfId="1291"/>
    <cellStyle name="Note 2 34" xfId="1292"/>
    <cellStyle name="Note 2 35" xfId="1293"/>
    <cellStyle name="Note 2 36" xfId="1294"/>
    <cellStyle name="Note 2 37" xfId="1295"/>
    <cellStyle name="Note 2 38" xfId="1296"/>
    <cellStyle name="Note 2 39" xfId="1297"/>
    <cellStyle name="Note 2 4" xfId="1298"/>
    <cellStyle name="Note 2 40" xfId="1299"/>
    <cellStyle name="Note 2 41" xfId="1300"/>
    <cellStyle name="Note 2 5" xfId="1301"/>
    <cellStyle name="Note 2 6" xfId="1302"/>
    <cellStyle name="Note 2 7" xfId="1303"/>
    <cellStyle name="Note 2 8" xfId="1304"/>
    <cellStyle name="Note 2 9" xfId="1305"/>
    <cellStyle name="Note 3" xfId="1306"/>
    <cellStyle name="Note 3 10" xfId="1307"/>
    <cellStyle name="Note 3 11" xfId="1308"/>
    <cellStyle name="Note 3 12" xfId="1309"/>
    <cellStyle name="Note 3 13" xfId="1310"/>
    <cellStyle name="Note 3 14" xfId="1311"/>
    <cellStyle name="Note 3 15" xfId="1312"/>
    <cellStyle name="Note 3 16" xfId="1313"/>
    <cellStyle name="Note 3 17" xfId="1314"/>
    <cellStyle name="Note 3 18" xfId="1315"/>
    <cellStyle name="Note 3 19" xfId="1316"/>
    <cellStyle name="Note 3 2" xfId="1317"/>
    <cellStyle name="Note 3 20" xfId="1318"/>
    <cellStyle name="Note 3 21" xfId="1319"/>
    <cellStyle name="Note 3 22" xfId="1320"/>
    <cellStyle name="Note 3 23" xfId="1321"/>
    <cellStyle name="Note 3 24" xfId="1322"/>
    <cellStyle name="Note 3 25" xfId="1323"/>
    <cellStyle name="Note 3 26" xfId="1324"/>
    <cellStyle name="Note 3 27" xfId="1325"/>
    <cellStyle name="Note 3 28" xfId="1326"/>
    <cellStyle name="Note 3 29" xfId="1327"/>
    <cellStyle name="Note 3 3" xfId="1328"/>
    <cellStyle name="Note 3 30" xfId="1329"/>
    <cellStyle name="Note 3 31" xfId="1330"/>
    <cellStyle name="Note 3 32" xfId="1331"/>
    <cellStyle name="Note 3 33" xfId="1332"/>
    <cellStyle name="Note 3 34" xfId="1333"/>
    <cellStyle name="Note 3 35" xfId="1334"/>
    <cellStyle name="Note 3 36" xfId="1335"/>
    <cellStyle name="Note 3 37" xfId="1336"/>
    <cellStyle name="Note 3 38" xfId="1337"/>
    <cellStyle name="Note 3 39" xfId="1338"/>
    <cellStyle name="Note 3 4" xfId="1339"/>
    <cellStyle name="Note 3 40" xfId="1340"/>
    <cellStyle name="Note 3 41" xfId="1341"/>
    <cellStyle name="Note 3 5" xfId="1342"/>
    <cellStyle name="Note 3 6" xfId="1343"/>
    <cellStyle name="Note 3 7" xfId="1344"/>
    <cellStyle name="Note 3 8" xfId="1345"/>
    <cellStyle name="Note 3 9" xfId="1346"/>
    <cellStyle name="Note 4" xfId="1347"/>
    <cellStyle name="Note 4 10" xfId="1348"/>
    <cellStyle name="Note 4 11" xfId="1349"/>
    <cellStyle name="Note 4 12" xfId="1350"/>
    <cellStyle name="Note 4 13" xfId="1351"/>
    <cellStyle name="Note 4 14" xfId="1352"/>
    <cellStyle name="Note 4 15" xfId="1353"/>
    <cellStyle name="Note 4 16" xfId="1354"/>
    <cellStyle name="Note 4 17" xfId="1355"/>
    <cellStyle name="Note 4 18" xfId="1356"/>
    <cellStyle name="Note 4 19" xfId="1357"/>
    <cellStyle name="Note 4 2" xfId="1358"/>
    <cellStyle name="Note 4 20" xfId="1359"/>
    <cellStyle name="Note 4 21" xfId="1360"/>
    <cellStyle name="Note 4 22" xfId="1361"/>
    <cellStyle name="Note 4 23" xfId="1362"/>
    <cellStyle name="Note 4 24" xfId="1363"/>
    <cellStyle name="Note 4 25" xfId="1364"/>
    <cellStyle name="Note 4 26" xfId="1365"/>
    <cellStyle name="Note 4 27" xfId="1366"/>
    <cellStyle name="Note 4 28" xfId="1367"/>
    <cellStyle name="Note 4 29" xfId="1368"/>
    <cellStyle name="Note 4 3" xfId="1369"/>
    <cellStyle name="Note 4 30" xfId="1370"/>
    <cellStyle name="Note 4 31" xfId="1371"/>
    <cellStyle name="Note 4 32" xfId="1372"/>
    <cellStyle name="Note 4 33" xfId="1373"/>
    <cellStyle name="Note 4 34" xfId="1374"/>
    <cellStyle name="Note 4 35" xfId="1375"/>
    <cellStyle name="Note 4 36" xfId="1376"/>
    <cellStyle name="Note 4 37" xfId="1377"/>
    <cellStyle name="Note 4 38" xfId="1378"/>
    <cellStyle name="Note 4 39" xfId="1379"/>
    <cellStyle name="Note 4 4" xfId="1380"/>
    <cellStyle name="Note 4 40" xfId="1381"/>
    <cellStyle name="Note 4 41" xfId="1382"/>
    <cellStyle name="Note 4 5" xfId="1383"/>
    <cellStyle name="Note 4 6" xfId="1384"/>
    <cellStyle name="Note 4 7" xfId="1385"/>
    <cellStyle name="Note 4 8" xfId="1386"/>
    <cellStyle name="Note 4 9" xfId="1387"/>
    <cellStyle name="Note 5" xfId="1388"/>
    <cellStyle name="Note 5 10" xfId="1389"/>
    <cellStyle name="Note 5 11" xfId="1390"/>
    <cellStyle name="Note 5 12" xfId="1391"/>
    <cellStyle name="Note 5 13" xfId="1392"/>
    <cellStyle name="Note 5 14" xfId="1393"/>
    <cellStyle name="Note 5 15" xfId="1394"/>
    <cellStyle name="Note 5 16" xfId="1395"/>
    <cellStyle name="Note 5 17" xfId="1396"/>
    <cellStyle name="Note 5 18" xfId="1397"/>
    <cellStyle name="Note 5 19" xfId="1398"/>
    <cellStyle name="Note 5 2" xfId="1399"/>
    <cellStyle name="Note 5 20" xfId="1400"/>
    <cellStyle name="Note 5 21" xfId="1401"/>
    <cellStyle name="Note 5 22" xfId="1402"/>
    <cellStyle name="Note 5 23" xfId="1403"/>
    <cellStyle name="Note 5 24" xfId="1404"/>
    <cellStyle name="Note 5 25" xfId="1405"/>
    <cellStyle name="Note 5 26" xfId="1406"/>
    <cellStyle name="Note 5 27" xfId="1407"/>
    <cellStyle name="Note 5 28" xfId="1408"/>
    <cellStyle name="Note 5 29" xfId="1409"/>
    <cellStyle name="Note 5 3" xfId="1410"/>
    <cellStyle name="Note 5 30" xfId="1411"/>
    <cellStyle name="Note 5 31" xfId="1412"/>
    <cellStyle name="Note 5 32" xfId="1413"/>
    <cellStyle name="Note 5 33" xfId="1414"/>
    <cellStyle name="Note 5 34" xfId="1415"/>
    <cellStyle name="Note 5 35" xfId="1416"/>
    <cellStyle name="Note 5 36" xfId="1417"/>
    <cellStyle name="Note 5 37" xfId="1418"/>
    <cellStyle name="Note 5 38" xfId="1419"/>
    <cellStyle name="Note 5 39" xfId="1420"/>
    <cellStyle name="Note 5 4" xfId="1421"/>
    <cellStyle name="Note 5 40" xfId="1422"/>
    <cellStyle name="Note 5 41" xfId="1423"/>
    <cellStyle name="Note 5 5" xfId="1424"/>
    <cellStyle name="Note 5 6" xfId="1425"/>
    <cellStyle name="Note 5 7" xfId="1426"/>
    <cellStyle name="Note 5 8" xfId="1427"/>
    <cellStyle name="Note 5 9" xfId="1428"/>
    <cellStyle name="Note 6" xfId="1429"/>
    <cellStyle name="Note 6 10" xfId="1430"/>
    <cellStyle name="Note 6 11" xfId="1431"/>
    <cellStyle name="Note 6 12" xfId="1432"/>
    <cellStyle name="Note 6 13" xfId="1433"/>
    <cellStyle name="Note 6 14" xfId="1434"/>
    <cellStyle name="Note 6 15" xfId="1435"/>
    <cellStyle name="Note 6 16" xfId="1436"/>
    <cellStyle name="Note 6 17" xfId="1437"/>
    <cellStyle name="Note 6 18" xfId="1438"/>
    <cellStyle name="Note 6 19" xfId="1439"/>
    <cellStyle name="Note 6 2" xfId="1440"/>
    <cellStyle name="Note 6 20" xfId="1441"/>
    <cellStyle name="Note 6 21" xfId="1442"/>
    <cellStyle name="Note 6 22" xfId="1443"/>
    <cellStyle name="Note 6 23" xfId="1444"/>
    <cellStyle name="Note 6 24" xfId="1445"/>
    <cellStyle name="Note 6 25" xfId="1446"/>
    <cellStyle name="Note 6 26" xfId="1447"/>
    <cellStyle name="Note 6 27" xfId="1448"/>
    <cellStyle name="Note 6 28" xfId="1449"/>
    <cellStyle name="Note 6 29" xfId="1450"/>
    <cellStyle name="Note 6 3" xfId="1451"/>
    <cellStyle name="Note 6 30" xfId="1452"/>
    <cellStyle name="Note 6 31" xfId="1453"/>
    <cellStyle name="Note 6 32" xfId="1454"/>
    <cellStyle name="Note 6 33" xfId="1455"/>
    <cellStyle name="Note 6 34" xfId="1456"/>
    <cellStyle name="Note 6 35" xfId="1457"/>
    <cellStyle name="Note 6 36" xfId="1458"/>
    <cellStyle name="Note 6 37" xfId="1459"/>
    <cellStyle name="Note 6 38" xfId="1460"/>
    <cellStyle name="Note 6 39" xfId="1461"/>
    <cellStyle name="Note 6 4" xfId="1462"/>
    <cellStyle name="Note 6 40" xfId="1463"/>
    <cellStyle name="Note 6 41" xfId="1464"/>
    <cellStyle name="Note 6 5" xfId="1465"/>
    <cellStyle name="Note 6 6" xfId="1466"/>
    <cellStyle name="Note 6 7" xfId="1467"/>
    <cellStyle name="Note 6 8" xfId="1468"/>
    <cellStyle name="Note 6 9" xfId="1469"/>
    <cellStyle name="Note 7" xfId="1470"/>
    <cellStyle name="Note 7 10" xfId="1471"/>
    <cellStyle name="Note 7 11" xfId="1472"/>
    <cellStyle name="Note 7 12" xfId="1473"/>
    <cellStyle name="Note 7 13" xfId="1474"/>
    <cellStyle name="Note 7 14" xfId="1475"/>
    <cellStyle name="Note 7 15" xfId="1476"/>
    <cellStyle name="Note 7 16" xfId="1477"/>
    <cellStyle name="Note 7 17" xfId="1478"/>
    <cellStyle name="Note 7 18" xfId="1479"/>
    <cellStyle name="Note 7 19" xfId="1480"/>
    <cellStyle name="Note 7 2" xfId="1481"/>
    <cellStyle name="Note 7 20" xfId="1482"/>
    <cellStyle name="Note 7 21" xfId="1483"/>
    <cellStyle name="Note 7 22" xfId="1484"/>
    <cellStyle name="Note 7 23" xfId="1485"/>
    <cellStyle name="Note 7 24" xfId="1486"/>
    <cellStyle name="Note 7 25" xfId="1487"/>
    <cellStyle name="Note 7 26" xfId="1488"/>
    <cellStyle name="Note 7 27" xfId="1489"/>
    <cellStyle name="Note 7 28" xfId="1490"/>
    <cellStyle name="Note 7 29" xfId="1491"/>
    <cellStyle name="Note 7 3" xfId="1492"/>
    <cellStyle name="Note 7 30" xfId="1493"/>
    <cellStyle name="Note 7 31" xfId="1494"/>
    <cellStyle name="Note 7 32" xfId="1495"/>
    <cellStyle name="Note 7 33" xfId="1496"/>
    <cellStyle name="Note 7 34" xfId="1497"/>
    <cellStyle name="Note 7 35" xfId="1498"/>
    <cellStyle name="Note 7 36" xfId="1499"/>
    <cellStyle name="Note 7 37" xfId="1500"/>
    <cellStyle name="Note 7 38" xfId="1501"/>
    <cellStyle name="Note 7 39" xfId="1502"/>
    <cellStyle name="Note 7 4" xfId="1503"/>
    <cellStyle name="Note 7 40" xfId="1504"/>
    <cellStyle name="Note 7 41" xfId="1505"/>
    <cellStyle name="Note 7 5" xfId="1506"/>
    <cellStyle name="Note 7 6" xfId="1507"/>
    <cellStyle name="Note 7 7" xfId="1508"/>
    <cellStyle name="Note 7 8" xfId="1509"/>
    <cellStyle name="Note 7 9" xfId="1510"/>
    <cellStyle name="Note 8" xfId="1511"/>
    <cellStyle name="Note 8 10" xfId="1512"/>
    <cellStyle name="Note 8 11" xfId="1513"/>
    <cellStyle name="Note 8 12" xfId="1514"/>
    <cellStyle name="Note 8 13" xfId="1515"/>
    <cellStyle name="Note 8 14" xfId="1516"/>
    <cellStyle name="Note 8 15" xfId="1517"/>
    <cellStyle name="Note 8 16" xfId="1518"/>
    <cellStyle name="Note 8 17" xfId="1519"/>
    <cellStyle name="Note 8 18" xfId="1520"/>
    <cellStyle name="Note 8 19" xfId="1521"/>
    <cellStyle name="Note 8 2" xfId="1522"/>
    <cellStyle name="Note 8 20" xfId="1523"/>
    <cellStyle name="Note 8 21" xfId="1524"/>
    <cellStyle name="Note 8 22" xfId="1525"/>
    <cellStyle name="Note 8 23" xfId="1526"/>
    <cellStyle name="Note 8 24" xfId="1527"/>
    <cellStyle name="Note 8 25" xfId="1528"/>
    <cellStyle name="Note 8 26" xfId="1529"/>
    <cellStyle name="Note 8 27" xfId="1530"/>
    <cellStyle name="Note 8 28" xfId="1531"/>
    <cellStyle name="Note 8 29" xfId="1532"/>
    <cellStyle name="Note 8 3" xfId="1533"/>
    <cellStyle name="Note 8 30" xfId="1534"/>
    <cellStyle name="Note 8 31" xfId="1535"/>
    <cellStyle name="Note 8 32" xfId="1536"/>
    <cellStyle name="Note 8 33" xfId="1537"/>
    <cellStyle name="Note 8 34" xfId="1538"/>
    <cellStyle name="Note 8 35" xfId="1539"/>
    <cellStyle name="Note 8 36" xfId="1540"/>
    <cellStyle name="Note 8 37" xfId="1541"/>
    <cellStyle name="Note 8 38" xfId="1542"/>
    <cellStyle name="Note 8 39" xfId="1543"/>
    <cellStyle name="Note 8 4" xfId="1544"/>
    <cellStyle name="Note 8 40" xfId="1545"/>
    <cellStyle name="Note 8 41" xfId="1546"/>
    <cellStyle name="Note 8 5" xfId="1547"/>
    <cellStyle name="Note 8 6" xfId="1548"/>
    <cellStyle name="Note 8 7" xfId="1549"/>
    <cellStyle name="Note 8 8" xfId="1550"/>
    <cellStyle name="Note 8 9" xfId="1551"/>
    <cellStyle name="Note 9" xfId="1552"/>
    <cellStyle name="Note 9 10" xfId="1553"/>
    <cellStyle name="Note 9 11" xfId="1554"/>
    <cellStyle name="Note 9 12" xfId="1555"/>
    <cellStyle name="Note 9 13" xfId="1556"/>
    <cellStyle name="Note 9 14" xfId="1557"/>
    <cellStyle name="Note 9 15" xfId="1558"/>
    <cellStyle name="Note 9 16" xfId="1559"/>
    <cellStyle name="Note 9 17" xfId="1560"/>
    <cellStyle name="Note 9 18" xfId="1561"/>
    <cellStyle name="Note 9 19" xfId="1562"/>
    <cellStyle name="Note 9 2" xfId="1563"/>
    <cellStyle name="Note 9 20" xfId="1564"/>
    <cellStyle name="Note 9 21" xfId="1565"/>
    <cellStyle name="Note 9 22" xfId="1566"/>
    <cellStyle name="Note 9 23" xfId="1567"/>
    <cellStyle name="Note 9 24" xfId="1568"/>
    <cellStyle name="Note 9 25" xfId="1569"/>
    <cellStyle name="Note 9 26" xfId="1570"/>
    <cellStyle name="Note 9 27" xfId="1571"/>
    <cellStyle name="Note 9 28" xfId="1572"/>
    <cellStyle name="Note 9 29" xfId="1573"/>
    <cellStyle name="Note 9 3" xfId="1574"/>
    <cellStyle name="Note 9 30" xfId="1575"/>
    <cellStyle name="Note 9 31" xfId="1576"/>
    <cellStyle name="Note 9 32" xfId="1577"/>
    <cellStyle name="Note 9 33" xfId="1578"/>
    <cellStyle name="Note 9 34" xfId="1579"/>
    <cellStyle name="Note 9 35" xfId="1580"/>
    <cellStyle name="Note 9 36" xfId="1581"/>
    <cellStyle name="Note 9 37" xfId="1582"/>
    <cellStyle name="Note 9 38" xfId="1583"/>
    <cellStyle name="Note 9 39" xfId="1584"/>
    <cellStyle name="Note 9 4" xfId="1585"/>
    <cellStyle name="Note 9 40" xfId="1586"/>
    <cellStyle name="Note 9 41" xfId="1587"/>
    <cellStyle name="Note 9 5" xfId="1588"/>
    <cellStyle name="Note 9 6" xfId="1589"/>
    <cellStyle name="Note 9 7" xfId="1590"/>
    <cellStyle name="Note 9 8" xfId="1591"/>
    <cellStyle name="Note 9 9" xfId="1592"/>
    <cellStyle name="Output 10" xfId="1593"/>
    <cellStyle name="Output 10 10" xfId="1594"/>
    <cellStyle name="Output 10 11" xfId="1595"/>
    <cellStyle name="Output 10 12" xfId="1596"/>
    <cellStyle name="Output 10 13" xfId="1597"/>
    <cellStyle name="Output 10 14" xfId="1598"/>
    <cellStyle name="Output 10 15" xfId="1599"/>
    <cellStyle name="Output 10 16" xfId="1600"/>
    <cellStyle name="Output 10 17" xfId="1601"/>
    <cellStyle name="Output 10 18" xfId="1602"/>
    <cellStyle name="Output 10 19" xfId="1603"/>
    <cellStyle name="Output 10 2" xfId="1604"/>
    <cellStyle name="Output 10 20" xfId="1605"/>
    <cellStyle name="Output 10 21" xfId="1606"/>
    <cellStyle name="Output 10 22" xfId="1607"/>
    <cellStyle name="Output 10 23" xfId="1608"/>
    <cellStyle name="Output 10 24" xfId="1609"/>
    <cellStyle name="Output 10 25" xfId="1610"/>
    <cellStyle name="Output 10 26" xfId="1611"/>
    <cellStyle name="Output 10 27" xfId="1612"/>
    <cellStyle name="Output 10 28" xfId="1613"/>
    <cellStyle name="Output 10 29" xfId="1614"/>
    <cellStyle name="Output 10 3" xfId="1615"/>
    <cellStyle name="Output 10 30" xfId="1616"/>
    <cellStyle name="Output 10 31" xfId="1617"/>
    <cellStyle name="Output 10 32" xfId="1618"/>
    <cellStyle name="Output 10 33" xfId="1619"/>
    <cellStyle name="Output 10 34" xfId="1620"/>
    <cellStyle name="Output 10 35" xfId="1621"/>
    <cellStyle name="Output 10 36" xfId="1622"/>
    <cellStyle name="Output 10 37" xfId="1623"/>
    <cellStyle name="Output 10 38" xfId="1624"/>
    <cellStyle name="Output 10 39" xfId="1625"/>
    <cellStyle name="Output 10 4" xfId="1626"/>
    <cellStyle name="Output 10 40" xfId="1627"/>
    <cellStyle name="Output 10 41" xfId="1628"/>
    <cellStyle name="Output 10 5" xfId="1629"/>
    <cellStyle name="Output 10 6" xfId="1630"/>
    <cellStyle name="Output 10 7" xfId="1631"/>
    <cellStyle name="Output 10 8" xfId="1632"/>
    <cellStyle name="Output 10 9" xfId="1633"/>
    <cellStyle name="Output 11" xfId="1634"/>
    <cellStyle name="Output 11 10" xfId="1635"/>
    <cellStyle name="Output 11 11" xfId="1636"/>
    <cellStyle name="Output 11 12" xfId="1637"/>
    <cellStyle name="Output 11 13" xfId="1638"/>
    <cellStyle name="Output 11 14" xfId="1639"/>
    <cellStyle name="Output 11 15" xfId="1640"/>
    <cellStyle name="Output 11 16" xfId="1641"/>
    <cellStyle name="Output 11 17" xfId="1642"/>
    <cellStyle name="Output 11 18" xfId="1643"/>
    <cellStyle name="Output 11 19" xfId="1644"/>
    <cellStyle name="Output 11 2" xfId="1645"/>
    <cellStyle name="Output 11 20" xfId="1646"/>
    <cellStyle name="Output 11 21" xfId="1647"/>
    <cellStyle name="Output 11 22" xfId="1648"/>
    <cellStyle name="Output 11 23" xfId="1649"/>
    <cellStyle name="Output 11 24" xfId="1650"/>
    <cellStyle name="Output 11 25" xfId="1651"/>
    <cellStyle name="Output 11 26" xfId="1652"/>
    <cellStyle name="Output 11 27" xfId="1653"/>
    <cellStyle name="Output 11 28" xfId="1654"/>
    <cellStyle name="Output 11 29" xfId="1655"/>
    <cellStyle name="Output 11 3" xfId="1656"/>
    <cellStyle name="Output 11 30" xfId="1657"/>
    <cellStyle name="Output 11 31" xfId="1658"/>
    <cellStyle name="Output 11 32" xfId="1659"/>
    <cellStyle name="Output 11 33" xfId="1660"/>
    <cellStyle name="Output 11 34" xfId="1661"/>
    <cellStyle name="Output 11 35" xfId="1662"/>
    <cellStyle name="Output 11 36" xfId="1663"/>
    <cellStyle name="Output 11 37" xfId="1664"/>
    <cellStyle name="Output 11 38" xfId="1665"/>
    <cellStyle name="Output 11 39" xfId="1666"/>
    <cellStyle name="Output 11 4" xfId="1667"/>
    <cellStyle name="Output 11 40" xfId="1668"/>
    <cellStyle name="Output 11 41" xfId="1669"/>
    <cellStyle name="Output 11 5" xfId="1670"/>
    <cellStyle name="Output 11 6" xfId="1671"/>
    <cellStyle name="Output 11 7" xfId="1672"/>
    <cellStyle name="Output 11 8" xfId="1673"/>
    <cellStyle name="Output 11 9" xfId="1674"/>
    <cellStyle name="Output 2" xfId="1675"/>
    <cellStyle name="Output 2 10" xfId="1676"/>
    <cellStyle name="Output 2 11" xfId="1677"/>
    <cellStyle name="Output 2 12" xfId="1678"/>
    <cellStyle name="Output 2 13" xfId="1679"/>
    <cellStyle name="Output 2 14" xfId="1680"/>
    <cellStyle name="Output 2 15" xfId="1681"/>
    <cellStyle name="Output 2 16" xfId="1682"/>
    <cellStyle name="Output 2 17" xfId="1683"/>
    <cellStyle name="Output 2 18" xfId="1684"/>
    <cellStyle name="Output 2 19" xfId="1685"/>
    <cellStyle name="Output 2 2" xfId="1686"/>
    <cellStyle name="Output 2 20" xfId="1687"/>
    <cellStyle name="Output 2 21" xfId="1688"/>
    <cellStyle name="Output 2 22" xfId="1689"/>
    <cellStyle name="Output 2 23" xfId="1690"/>
    <cellStyle name="Output 2 24" xfId="1691"/>
    <cellStyle name="Output 2 25" xfId="1692"/>
    <cellStyle name="Output 2 26" xfId="1693"/>
    <cellStyle name="Output 2 27" xfId="1694"/>
    <cellStyle name="Output 2 28" xfId="1695"/>
    <cellStyle name="Output 2 29" xfId="1696"/>
    <cellStyle name="Output 2 3" xfId="1697"/>
    <cellStyle name="Output 2 30" xfId="1698"/>
    <cellStyle name="Output 2 31" xfId="1699"/>
    <cellStyle name="Output 2 32" xfId="1700"/>
    <cellStyle name="Output 2 33" xfId="1701"/>
    <cellStyle name="Output 2 34" xfId="1702"/>
    <cellStyle name="Output 2 35" xfId="1703"/>
    <cellStyle name="Output 2 36" xfId="1704"/>
    <cellStyle name="Output 2 37" xfId="1705"/>
    <cellStyle name="Output 2 38" xfId="1706"/>
    <cellStyle name="Output 2 39" xfId="1707"/>
    <cellStyle name="Output 2 4" xfId="1708"/>
    <cellStyle name="Output 2 40" xfId="1709"/>
    <cellStyle name="Output 2 41" xfId="1710"/>
    <cellStyle name="Output 2 5" xfId="1711"/>
    <cellStyle name="Output 2 6" xfId="1712"/>
    <cellStyle name="Output 2 7" xfId="1713"/>
    <cellStyle name="Output 2 8" xfId="1714"/>
    <cellStyle name="Output 2 9" xfId="1715"/>
    <cellStyle name="Output 3" xfId="1716"/>
    <cellStyle name="Output 3 10" xfId="1717"/>
    <cellStyle name="Output 3 11" xfId="1718"/>
    <cellStyle name="Output 3 12" xfId="1719"/>
    <cellStyle name="Output 3 13" xfId="1720"/>
    <cellStyle name="Output 3 14" xfId="1721"/>
    <cellStyle name="Output 3 15" xfId="1722"/>
    <cellStyle name="Output 3 16" xfId="1723"/>
    <cellStyle name="Output 3 17" xfId="1724"/>
    <cellStyle name="Output 3 18" xfId="1725"/>
    <cellStyle name="Output 3 19" xfId="1726"/>
    <cellStyle name="Output 3 2" xfId="1727"/>
    <cellStyle name="Output 3 20" xfId="1728"/>
    <cellStyle name="Output 3 21" xfId="1729"/>
    <cellStyle name="Output 3 22" xfId="1730"/>
    <cellStyle name="Output 3 23" xfId="1731"/>
    <cellStyle name="Output 3 24" xfId="1732"/>
    <cellStyle name="Output 3 25" xfId="1733"/>
    <cellStyle name="Output 3 26" xfId="1734"/>
    <cellStyle name="Output 3 27" xfId="1735"/>
    <cellStyle name="Output 3 28" xfId="1736"/>
    <cellStyle name="Output 3 29" xfId="1737"/>
    <cellStyle name="Output 3 3" xfId="1738"/>
    <cellStyle name="Output 3 30" xfId="1739"/>
    <cellStyle name="Output 3 31" xfId="1740"/>
    <cellStyle name="Output 3 32" xfId="1741"/>
    <cellStyle name="Output 3 33" xfId="1742"/>
    <cellStyle name="Output 3 34" xfId="1743"/>
    <cellStyle name="Output 3 35" xfId="1744"/>
    <cellStyle name="Output 3 36" xfId="1745"/>
    <cellStyle name="Output 3 37" xfId="1746"/>
    <cellStyle name="Output 3 38" xfId="1747"/>
    <cellStyle name="Output 3 39" xfId="1748"/>
    <cellStyle name="Output 3 4" xfId="1749"/>
    <cellStyle name="Output 3 40" xfId="1750"/>
    <cellStyle name="Output 3 41" xfId="1751"/>
    <cellStyle name="Output 3 5" xfId="1752"/>
    <cellStyle name="Output 3 6" xfId="1753"/>
    <cellStyle name="Output 3 7" xfId="1754"/>
    <cellStyle name="Output 3 8" xfId="1755"/>
    <cellStyle name="Output 3 9" xfId="1756"/>
    <cellStyle name="Output 4" xfId="1757"/>
    <cellStyle name="Output 4 10" xfId="1758"/>
    <cellStyle name="Output 4 11" xfId="1759"/>
    <cellStyle name="Output 4 12" xfId="1760"/>
    <cellStyle name="Output 4 13" xfId="1761"/>
    <cellStyle name="Output 4 14" xfId="1762"/>
    <cellStyle name="Output 4 15" xfId="1763"/>
    <cellStyle name="Output 4 16" xfId="1764"/>
    <cellStyle name="Output 4 17" xfId="1765"/>
    <cellStyle name="Output 4 18" xfId="1766"/>
    <cellStyle name="Output 4 19" xfId="1767"/>
    <cellStyle name="Output 4 2" xfId="1768"/>
    <cellStyle name="Output 4 20" xfId="1769"/>
    <cellStyle name="Output 4 21" xfId="1770"/>
    <cellStyle name="Output 4 22" xfId="1771"/>
    <cellStyle name="Output 4 23" xfId="1772"/>
    <cellStyle name="Output 4 24" xfId="1773"/>
    <cellStyle name="Output 4 25" xfId="1774"/>
    <cellStyle name="Output 4 26" xfId="1775"/>
    <cellStyle name="Output 4 27" xfId="1776"/>
    <cellStyle name="Output 4 28" xfId="1777"/>
    <cellStyle name="Output 4 29" xfId="1778"/>
    <cellStyle name="Output 4 3" xfId="1779"/>
    <cellStyle name="Output 4 30" xfId="1780"/>
    <cellStyle name="Output 4 31" xfId="1781"/>
    <cellStyle name="Output 4 32" xfId="1782"/>
    <cellStyle name="Output 4 33" xfId="1783"/>
    <cellStyle name="Output 4 34" xfId="1784"/>
    <cellStyle name="Output 4 35" xfId="1785"/>
    <cellStyle name="Output 4 36" xfId="1786"/>
    <cellStyle name="Output 4 37" xfId="1787"/>
    <cellStyle name="Output 4 38" xfId="1788"/>
    <cellStyle name="Output 4 39" xfId="1789"/>
    <cellStyle name="Output 4 4" xfId="1790"/>
    <cellStyle name="Output 4 40" xfId="1791"/>
    <cellStyle name="Output 4 41" xfId="1792"/>
    <cellStyle name="Output 4 5" xfId="1793"/>
    <cellStyle name="Output 4 6" xfId="1794"/>
    <cellStyle name="Output 4 7" xfId="1795"/>
    <cellStyle name="Output 4 8" xfId="1796"/>
    <cellStyle name="Output 4 9" xfId="1797"/>
    <cellStyle name="Output 5" xfId="1798"/>
    <cellStyle name="Output 5 10" xfId="1799"/>
    <cellStyle name="Output 5 11" xfId="1800"/>
    <cellStyle name="Output 5 12" xfId="1801"/>
    <cellStyle name="Output 5 13" xfId="1802"/>
    <cellStyle name="Output 5 14" xfId="1803"/>
    <cellStyle name="Output 5 15" xfId="1804"/>
    <cellStyle name="Output 5 16" xfId="1805"/>
    <cellStyle name="Output 5 17" xfId="1806"/>
    <cellStyle name="Output 5 18" xfId="1807"/>
    <cellStyle name="Output 5 19" xfId="1808"/>
    <cellStyle name="Output 5 2" xfId="1809"/>
    <cellStyle name="Output 5 20" xfId="1810"/>
    <cellStyle name="Output 5 21" xfId="1811"/>
    <cellStyle name="Output 5 22" xfId="1812"/>
    <cellStyle name="Output 5 23" xfId="1813"/>
    <cellStyle name="Output 5 24" xfId="1814"/>
    <cellStyle name="Output 5 25" xfId="1815"/>
    <cellStyle name="Output 5 26" xfId="1816"/>
    <cellStyle name="Output 5 27" xfId="1817"/>
    <cellStyle name="Output 5 28" xfId="1818"/>
    <cellStyle name="Output 5 29" xfId="1819"/>
    <cellStyle name="Output 5 3" xfId="1820"/>
    <cellStyle name="Output 5 30" xfId="1821"/>
    <cellStyle name="Output 5 31" xfId="1822"/>
    <cellStyle name="Output 5 32" xfId="1823"/>
    <cellStyle name="Output 5 33" xfId="1824"/>
    <cellStyle name="Output 5 34" xfId="1825"/>
    <cellStyle name="Output 5 35" xfId="1826"/>
    <cellStyle name="Output 5 36" xfId="1827"/>
    <cellStyle name="Output 5 37" xfId="1828"/>
    <cellStyle name="Output 5 38" xfId="1829"/>
    <cellStyle name="Output 5 39" xfId="1830"/>
    <cellStyle name="Output 5 4" xfId="1831"/>
    <cellStyle name="Output 5 40" xfId="1832"/>
    <cellStyle name="Output 5 41" xfId="1833"/>
    <cellStyle name="Output 5 5" xfId="1834"/>
    <cellStyle name="Output 5 6" xfId="1835"/>
    <cellStyle name="Output 5 7" xfId="1836"/>
    <cellStyle name="Output 5 8" xfId="1837"/>
    <cellStyle name="Output 5 9" xfId="1838"/>
    <cellStyle name="Output 6" xfId="1839"/>
    <cellStyle name="Output 6 10" xfId="1840"/>
    <cellStyle name="Output 6 11" xfId="1841"/>
    <cellStyle name="Output 6 12" xfId="1842"/>
    <cellStyle name="Output 6 13" xfId="1843"/>
    <cellStyle name="Output 6 14" xfId="1844"/>
    <cellStyle name="Output 6 15" xfId="1845"/>
    <cellStyle name="Output 6 16" xfId="1846"/>
    <cellStyle name="Output 6 17" xfId="1847"/>
    <cellStyle name="Output 6 18" xfId="1848"/>
    <cellStyle name="Output 6 19" xfId="1849"/>
    <cellStyle name="Output 6 2" xfId="1850"/>
    <cellStyle name="Output 6 20" xfId="1851"/>
    <cellStyle name="Output 6 21" xfId="1852"/>
    <cellStyle name="Output 6 22" xfId="1853"/>
    <cellStyle name="Output 6 23" xfId="1854"/>
    <cellStyle name="Output 6 24" xfId="1855"/>
    <cellStyle name="Output 6 25" xfId="1856"/>
    <cellStyle name="Output 6 26" xfId="1857"/>
    <cellStyle name="Output 6 27" xfId="1858"/>
    <cellStyle name="Output 6 28" xfId="1859"/>
    <cellStyle name="Output 6 29" xfId="1860"/>
    <cellStyle name="Output 6 3" xfId="1861"/>
    <cellStyle name="Output 6 30" xfId="1862"/>
    <cellStyle name="Output 6 31" xfId="1863"/>
    <cellStyle name="Output 6 32" xfId="1864"/>
    <cellStyle name="Output 6 33" xfId="1865"/>
    <cellStyle name="Output 6 34" xfId="1866"/>
    <cellStyle name="Output 6 35" xfId="1867"/>
    <cellStyle name="Output 6 36" xfId="1868"/>
    <cellStyle name="Output 6 37" xfId="1869"/>
    <cellStyle name="Output 6 38" xfId="1870"/>
    <cellStyle name="Output 6 39" xfId="1871"/>
    <cellStyle name="Output 6 4" xfId="1872"/>
    <cellStyle name="Output 6 40" xfId="1873"/>
    <cellStyle name="Output 6 41" xfId="1874"/>
    <cellStyle name="Output 6 5" xfId="1875"/>
    <cellStyle name="Output 6 6" xfId="1876"/>
    <cellStyle name="Output 6 7" xfId="1877"/>
    <cellStyle name="Output 6 8" xfId="1878"/>
    <cellStyle name="Output 6 9" xfId="1879"/>
    <cellStyle name="Output 7" xfId="1880"/>
    <cellStyle name="Output 7 10" xfId="1881"/>
    <cellStyle name="Output 7 11" xfId="1882"/>
    <cellStyle name="Output 7 12" xfId="1883"/>
    <cellStyle name="Output 7 13" xfId="1884"/>
    <cellStyle name="Output 7 14" xfId="1885"/>
    <cellStyle name="Output 7 15" xfId="1886"/>
    <cellStyle name="Output 7 16" xfId="1887"/>
    <cellStyle name="Output 7 17" xfId="1888"/>
    <cellStyle name="Output 7 18" xfId="1889"/>
    <cellStyle name="Output 7 19" xfId="1890"/>
    <cellStyle name="Output 7 2" xfId="1891"/>
    <cellStyle name="Output 7 20" xfId="1892"/>
    <cellStyle name="Output 7 21" xfId="1893"/>
    <cellStyle name="Output 7 22" xfId="1894"/>
    <cellStyle name="Output 7 23" xfId="1895"/>
    <cellStyle name="Output 7 24" xfId="1896"/>
    <cellStyle name="Output 7 25" xfId="1897"/>
    <cellStyle name="Output 7 26" xfId="1898"/>
    <cellStyle name="Output 7 27" xfId="1899"/>
    <cellStyle name="Output 7 28" xfId="1900"/>
    <cellStyle name="Output 7 29" xfId="1901"/>
    <cellStyle name="Output 7 3" xfId="1902"/>
    <cellStyle name="Output 7 30" xfId="1903"/>
    <cellStyle name="Output 7 31" xfId="1904"/>
    <cellStyle name="Output 7 32" xfId="1905"/>
    <cellStyle name="Output 7 33" xfId="1906"/>
    <cellStyle name="Output 7 34" xfId="1907"/>
    <cellStyle name="Output 7 35" xfId="1908"/>
    <cellStyle name="Output 7 36" xfId="1909"/>
    <cellStyle name="Output 7 37" xfId="1910"/>
    <cellStyle name="Output 7 38" xfId="1911"/>
    <cellStyle name="Output 7 39" xfId="1912"/>
    <cellStyle name="Output 7 4" xfId="1913"/>
    <cellStyle name="Output 7 40" xfId="1914"/>
    <cellStyle name="Output 7 41" xfId="1915"/>
    <cellStyle name="Output 7 5" xfId="1916"/>
    <cellStyle name="Output 7 6" xfId="1917"/>
    <cellStyle name="Output 7 7" xfId="1918"/>
    <cellStyle name="Output 7 8" xfId="1919"/>
    <cellStyle name="Output 7 9" xfId="1920"/>
    <cellStyle name="Output 8" xfId="1921"/>
    <cellStyle name="Output 8 10" xfId="1922"/>
    <cellStyle name="Output 8 11" xfId="1923"/>
    <cellStyle name="Output 8 12" xfId="1924"/>
    <cellStyle name="Output 8 13" xfId="1925"/>
    <cellStyle name="Output 8 14" xfId="1926"/>
    <cellStyle name="Output 8 15" xfId="1927"/>
    <cellStyle name="Output 8 16" xfId="1928"/>
    <cellStyle name="Output 8 17" xfId="1929"/>
    <cellStyle name="Output 8 18" xfId="1930"/>
    <cellStyle name="Output 8 19" xfId="1931"/>
    <cellStyle name="Output 8 2" xfId="1932"/>
    <cellStyle name="Output 8 20" xfId="1933"/>
    <cellStyle name="Output 8 21" xfId="1934"/>
    <cellStyle name="Output 8 22" xfId="1935"/>
    <cellStyle name="Output 8 23" xfId="1936"/>
    <cellStyle name="Output 8 24" xfId="1937"/>
    <cellStyle name="Output 8 25" xfId="1938"/>
    <cellStyle name="Output 8 26" xfId="1939"/>
    <cellStyle name="Output 8 27" xfId="1940"/>
    <cellStyle name="Output 8 28" xfId="1941"/>
    <cellStyle name="Output 8 29" xfId="1942"/>
    <cellStyle name="Output 8 3" xfId="1943"/>
    <cellStyle name="Output 8 30" xfId="1944"/>
    <cellStyle name="Output 8 31" xfId="1945"/>
    <cellStyle name="Output 8 32" xfId="1946"/>
    <cellStyle name="Output 8 33" xfId="1947"/>
    <cellStyle name="Output 8 34" xfId="1948"/>
    <cellStyle name="Output 8 35" xfId="1949"/>
    <cellStyle name="Output 8 36" xfId="1950"/>
    <cellStyle name="Output 8 37" xfId="1951"/>
    <cellStyle name="Output 8 38" xfId="1952"/>
    <cellStyle name="Output 8 39" xfId="1953"/>
    <cellStyle name="Output 8 4" xfId="1954"/>
    <cellStyle name="Output 8 40" xfId="1955"/>
    <cellStyle name="Output 8 41" xfId="1956"/>
    <cellStyle name="Output 8 5" xfId="1957"/>
    <cellStyle name="Output 8 6" xfId="1958"/>
    <cellStyle name="Output 8 7" xfId="1959"/>
    <cellStyle name="Output 8 8" xfId="1960"/>
    <cellStyle name="Output 8 9" xfId="1961"/>
    <cellStyle name="Output 9" xfId="1962"/>
    <cellStyle name="Output 9 10" xfId="1963"/>
    <cellStyle name="Output 9 11" xfId="1964"/>
    <cellStyle name="Output 9 12" xfId="1965"/>
    <cellStyle name="Output 9 13" xfId="1966"/>
    <cellStyle name="Output 9 14" xfId="1967"/>
    <cellStyle name="Output 9 15" xfId="1968"/>
    <cellStyle name="Output 9 16" xfId="1969"/>
    <cellStyle name="Output 9 17" xfId="1970"/>
    <cellStyle name="Output 9 18" xfId="1971"/>
    <cellStyle name="Output 9 19" xfId="1972"/>
    <cellStyle name="Output 9 2" xfId="1973"/>
    <cellStyle name="Output 9 20" xfId="1974"/>
    <cellStyle name="Output 9 21" xfId="1975"/>
    <cellStyle name="Output 9 22" xfId="1976"/>
    <cellStyle name="Output 9 23" xfId="1977"/>
    <cellStyle name="Output 9 24" xfId="1978"/>
    <cellStyle name="Output 9 25" xfId="1979"/>
    <cellStyle name="Output 9 26" xfId="1980"/>
    <cellStyle name="Output 9 27" xfId="1981"/>
    <cellStyle name="Output 9 28" xfId="1982"/>
    <cellStyle name="Output 9 29" xfId="1983"/>
    <cellStyle name="Output 9 3" xfId="1984"/>
    <cellStyle name="Output 9 30" xfId="1985"/>
    <cellStyle name="Output 9 31" xfId="1986"/>
    <cellStyle name="Output 9 32" xfId="1987"/>
    <cellStyle name="Output 9 33" xfId="1988"/>
    <cellStyle name="Output 9 34" xfId="1989"/>
    <cellStyle name="Output 9 35" xfId="1990"/>
    <cellStyle name="Output 9 36" xfId="1991"/>
    <cellStyle name="Output 9 37" xfId="1992"/>
    <cellStyle name="Output 9 38" xfId="1993"/>
    <cellStyle name="Output 9 39" xfId="1994"/>
    <cellStyle name="Output 9 4" xfId="1995"/>
    <cellStyle name="Output 9 40" xfId="1996"/>
    <cellStyle name="Output 9 41" xfId="1997"/>
    <cellStyle name="Output 9 5" xfId="1998"/>
    <cellStyle name="Output 9 6" xfId="1999"/>
    <cellStyle name="Output 9 7" xfId="2000"/>
    <cellStyle name="Output 9 8" xfId="2001"/>
    <cellStyle name="Output 9 9" xfId="2002"/>
    <cellStyle name="Percent [0]" xfId="2594"/>
    <cellStyle name="Percent [00]" xfId="2595"/>
    <cellStyle name="Percent [2]" xfId="2596"/>
    <cellStyle name="Percent 2" xfId="2433"/>
    <cellStyle name="PrePop Currency (0)" xfId="2597"/>
    <cellStyle name="PrePop Currency (2)" xfId="2598"/>
    <cellStyle name="PrePop Units (0)" xfId="2599"/>
    <cellStyle name="PrePop Units (1)" xfId="2600"/>
    <cellStyle name="PrePop Units (2)" xfId="2601"/>
    <cellStyle name="sbt2" xfId="2602"/>
    <cellStyle name="Standard_Organigramm Tianshi-200008" xfId="2603"/>
    <cellStyle name="subt1" xfId="2604"/>
    <cellStyle name="Text Indent A" xfId="2605"/>
    <cellStyle name="Text Indent B" xfId="2606"/>
    <cellStyle name="Text Indent C" xfId="2607"/>
    <cellStyle name="Title 10" xfId="2003"/>
    <cellStyle name="Title 11" xfId="2004"/>
    <cellStyle name="Title 2" xfId="2005"/>
    <cellStyle name="Title 3" xfId="2006"/>
    <cellStyle name="Title 4" xfId="2007"/>
    <cellStyle name="Title 5" xfId="2008"/>
    <cellStyle name="Title 6" xfId="2009"/>
    <cellStyle name="Title 7" xfId="2010"/>
    <cellStyle name="Title 8" xfId="2011"/>
    <cellStyle name="Title 9" xfId="2012"/>
    <cellStyle name="Total 10" xfId="2013"/>
    <cellStyle name="Total 10 10" xfId="2014"/>
    <cellStyle name="Total 10 11" xfId="2015"/>
    <cellStyle name="Total 10 12" xfId="2016"/>
    <cellStyle name="Total 10 13" xfId="2017"/>
    <cellStyle name="Total 10 14" xfId="2018"/>
    <cellStyle name="Total 10 15" xfId="2019"/>
    <cellStyle name="Total 10 16" xfId="2020"/>
    <cellStyle name="Total 10 17" xfId="2021"/>
    <cellStyle name="Total 10 18" xfId="2022"/>
    <cellStyle name="Total 10 19" xfId="2023"/>
    <cellStyle name="Total 10 2" xfId="2024"/>
    <cellStyle name="Total 10 20" xfId="2025"/>
    <cellStyle name="Total 10 21" xfId="2026"/>
    <cellStyle name="Total 10 22" xfId="2027"/>
    <cellStyle name="Total 10 23" xfId="2028"/>
    <cellStyle name="Total 10 24" xfId="2029"/>
    <cellStyle name="Total 10 25" xfId="2030"/>
    <cellStyle name="Total 10 26" xfId="2031"/>
    <cellStyle name="Total 10 27" xfId="2032"/>
    <cellStyle name="Total 10 28" xfId="2033"/>
    <cellStyle name="Total 10 29" xfId="2034"/>
    <cellStyle name="Total 10 3" xfId="2035"/>
    <cellStyle name="Total 10 30" xfId="2036"/>
    <cellStyle name="Total 10 31" xfId="2037"/>
    <cellStyle name="Total 10 32" xfId="2038"/>
    <cellStyle name="Total 10 33" xfId="2039"/>
    <cellStyle name="Total 10 34" xfId="2040"/>
    <cellStyle name="Total 10 35" xfId="2041"/>
    <cellStyle name="Total 10 36" xfId="2042"/>
    <cellStyle name="Total 10 37" xfId="2043"/>
    <cellStyle name="Total 10 38" xfId="2044"/>
    <cellStyle name="Total 10 39" xfId="2045"/>
    <cellStyle name="Total 10 4" xfId="2046"/>
    <cellStyle name="Total 10 40" xfId="2047"/>
    <cellStyle name="Total 10 41" xfId="2048"/>
    <cellStyle name="Total 10 5" xfId="2049"/>
    <cellStyle name="Total 10 6" xfId="2050"/>
    <cellStyle name="Total 10 7" xfId="2051"/>
    <cellStyle name="Total 10 8" xfId="2052"/>
    <cellStyle name="Total 10 9" xfId="2053"/>
    <cellStyle name="Total 11" xfId="2054"/>
    <cellStyle name="Total 11 10" xfId="2055"/>
    <cellStyle name="Total 11 11" xfId="2056"/>
    <cellStyle name="Total 11 12" xfId="2057"/>
    <cellStyle name="Total 11 13" xfId="2058"/>
    <cellStyle name="Total 11 14" xfId="2059"/>
    <cellStyle name="Total 11 15" xfId="2060"/>
    <cellStyle name="Total 11 16" xfId="2061"/>
    <cellStyle name="Total 11 17" xfId="2062"/>
    <cellStyle name="Total 11 18" xfId="2063"/>
    <cellStyle name="Total 11 19" xfId="2064"/>
    <cellStyle name="Total 11 2" xfId="2065"/>
    <cellStyle name="Total 11 20" xfId="2066"/>
    <cellStyle name="Total 11 21" xfId="2067"/>
    <cellStyle name="Total 11 22" xfId="2068"/>
    <cellStyle name="Total 11 23" xfId="2069"/>
    <cellStyle name="Total 11 24" xfId="2070"/>
    <cellStyle name="Total 11 25" xfId="2071"/>
    <cellStyle name="Total 11 26" xfId="2072"/>
    <cellStyle name="Total 11 27" xfId="2073"/>
    <cellStyle name="Total 11 28" xfId="2074"/>
    <cellStyle name="Total 11 29" xfId="2075"/>
    <cellStyle name="Total 11 3" xfId="2076"/>
    <cellStyle name="Total 11 30" xfId="2077"/>
    <cellStyle name="Total 11 31" xfId="2078"/>
    <cellStyle name="Total 11 32" xfId="2079"/>
    <cellStyle name="Total 11 33" xfId="2080"/>
    <cellStyle name="Total 11 34" xfId="2081"/>
    <cellStyle name="Total 11 35" xfId="2082"/>
    <cellStyle name="Total 11 36" xfId="2083"/>
    <cellStyle name="Total 11 37" xfId="2084"/>
    <cellStyle name="Total 11 38" xfId="2085"/>
    <cellStyle name="Total 11 39" xfId="2086"/>
    <cellStyle name="Total 11 4" xfId="2087"/>
    <cellStyle name="Total 11 40" xfId="2088"/>
    <cellStyle name="Total 11 41" xfId="2089"/>
    <cellStyle name="Total 11 5" xfId="2090"/>
    <cellStyle name="Total 11 6" xfId="2091"/>
    <cellStyle name="Total 11 7" xfId="2092"/>
    <cellStyle name="Total 11 8" xfId="2093"/>
    <cellStyle name="Total 11 9" xfId="2094"/>
    <cellStyle name="Total 2" xfId="2095"/>
    <cellStyle name="Total 2 10" xfId="2096"/>
    <cellStyle name="Total 2 11" xfId="2097"/>
    <cellStyle name="Total 2 12" xfId="2098"/>
    <cellStyle name="Total 2 13" xfId="2099"/>
    <cellStyle name="Total 2 14" xfId="2100"/>
    <cellStyle name="Total 2 15" xfId="2101"/>
    <cellStyle name="Total 2 16" xfId="2102"/>
    <cellStyle name="Total 2 17" xfId="2103"/>
    <cellStyle name="Total 2 18" xfId="2104"/>
    <cellStyle name="Total 2 19" xfId="2105"/>
    <cellStyle name="Total 2 2" xfId="2106"/>
    <cellStyle name="Total 2 20" xfId="2107"/>
    <cellStyle name="Total 2 21" xfId="2108"/>
    <cellStyle name="Total 2 22" xfId="2109"/>
    <cellStyle name="Total 2 23" xfId="2110"/>
    <cellStyle name="Total 2 24" xfId="2111"/>
    <cellStyle name="Total 2 25" xfId="2112"/>
    <cellStyle name="Total 2 26" xfId="2113"/>
    <cellStyle name="Total 2 27" xfId="2114"/>
    <cellStyle name="Total 2 28" xfId="2115"/>
    <cellStyle name="Total 2 29" xfId="2116"/>
    <cellStyle name="Total 2 3" xfId="2117"/>
    <cellStyle name="Total 2 30" xfId="2118"/>
    <cellStyle name="Total 2 31" xfId="2119"/>
    <cellStyle name="Total 2 32" xfId="2120"/>
    <cellStyle name="Total 2 33" xfId="2121"/>
    <cellStyle name="Total 2 34" xfId="2122"/>
    <cellStyle name="Total 2 35" xfId="2123"/>
    <cellStyle name="Total 2 36" xfId="2124"/>
    <cellStyle name="Total 2 37" xfId="2125"/>
    <cellStyle name="Total 2 38" xfId="2126"/>
    <cellStyle name="Total 2 39" xfId="2127"/>
    <cellStyle name="Total 2 4" xfId="2128"/>
    <cellStyle name="Total 2 40" xfId="2129"/>
    <cellStyle name="Total 2 41" xfId="2130"/>
    <cellStyle name="Total 2 5" xfId="2131"/>
    <cellStyle name="Total 2 6" xfId="2132"/>
    <cellStyle name="Total 2 7" xfId="2133"/>
    <cellStyle name="Total 2 8" xfId="2134"/>
    <cellStyle name="Total 2 9" xfId="2135"/>
    <cellStyle name="Total 3" xfId="2136"/>
    <cellStyle name="Total 3 10" xfId="2137"/>
    <cellStyle name="Total 3 11" xfId="2138"/>
    <cellStyle name="Total 3 12" xfId="2139"/>
    <cellStyle name="Total 3 13" xfId="2140"/>
    <cellStyle name="Total 3 14" xfId="2141"/>
    <cellStyle name="Total 3 15" xfId="2142"/>
    <cellStyle name="Total 3 16" xfId="2143"/>
    <cellStyle name="Total 3 17" xfId="2144"/>
    <cellStyle name="Total 3 18" xfId="2145"/>
    <cellStyle name="Total 3 19" xfId="2146"/>
    <cellStyle name="Total 3 2" xfId="2147"/>
    <cellStyle name="Total 3 20" xfId="2148"/>
    <cellStyle name="Total 3 21" xfId="2149"/>
    <cellStyle name="Total 3 22" xfId="2150"/>
    <cellStyle name="Total 3 23" xfId="2151"/>
    <cellStyle name="Total 3 24" xfId="2152"/>
    <cellStyle name="Total 3 25" xfId="2153"/>
    <cellStyle name="Total 3 26" xfId="2154"/>
    <cellStyle name="Total 3 27" xfId="2155"/>
    <cellStyle name="Total 3 28" xfId="2156"/>
    <cellStyle name="Total 3 29" xfId="2157"/>
    <cellStyle name="Total 3 3" xfId="2158"/>
    <cellStyle name="Total 3 30" xfId="2159"/>
    <cellStyle name="Total 3 31" xfId="2160"/>
    <cellStyle name="Total 3 32" xfId="2161"/>
    <cellStyle name="Total 3 33" xfId="2162"/>
    <cellStyle name="Total 3 34" xfId="2163"/>
    <cellStyle name="Total 3 35" xfId="2164"/>
    <cellStyle name="Total 3 36" xfId="2165"/>
    <cellStyle name="Total 3 37" xfId="2166"/>
    <cellStyle name="Total 3 38" xfId="2167"/>
    <cellStyle name="Total 3 39" xfId="2168"/>
    <cellStyle name="Total 3 4" xfId="2169"/>
    <cellStyle name="Total 3 40" xfId="2170"/>
    <cellStyle name="Total 3 41" xfId="2171"/>
    <cellStyle name="Total 3 5" xfId="2172"/>
    <cellStyle name="Total 3 6" xfId="2173"/>
    <cellStyle name="Total 3 7" xfId="2174"/>
    <cellStyle name="Total 3 8" xfId="2175"/>
    <cellStyle name="Total 3 9" xfId="2176"/>
    <cellStyle name="Total 4" xfId="2177"/>
    <cellStyle name="Total 4 10" xfId="2178"/>
    <cellStyle name="Total 4 11" xfId="2179"/>
    <cellStyle name="Total 4 12" xfId="2180"/>
    <cellStyle name="Total 4 13" xfId="2181"/>
    <cellStyle name="Total 4 14" xfId="2182"/>
    <cellStyle name="Total 4 15" xfId="2183"/>
    <cellStyle name="Total 4 16" xfId="2184"/>
    <cellStyle name="Total 4 17" xfId="2185"/>
    <cellStyle name="Total 4 18" xfId="2186"/>
    <cellStyle name="Total 4 19" xfId="2187"/>
    <cellStyle name="Total 4 2" xfId="2188"/>
    <cellStyle name="Total 4 20" xfId="2189"/>
    <cellStyle name="Total 4 21" xfId="2190"/>
    <cellStyle name="Total 4 22" xfId="2191"/>
    <cellStyle name="Total 4 23" xfId="2192"/>
    <cellStyle name="Total 4 24" xfId="2193"/>
    <cellStyle name="Total 4 25" xfId="2194"/>
    <cellStyle name="Total 4 26" xfId="2195"/>
    <cellStyle name="Total 4 27" xfId="2196"/>
    <cellStyle name="Total 4 28" xfId="2197"/>
    <cellStyle name="Total 4 29" xfId="2198"/>
    <cellStyle name="Total 4 3" xfId="2199"/>
    <cellStyle name="Total 4 30" xfId="2200"/>
    <cellStyle name="Total 4 31" xfId="2201"/>
    <cellStyle name="Total 4 32" xfId="2202"/>
    <cellStyle name="Total 4 33" xfId="2203"/>
    <cellStyle name="Total 4 34" xfId="2204"/>
    <cellStyle name="Total 4 35" xfId="2205"/>
    <cellStyle name="Total 4 36" xfId="2206"/>
    <cellStyle name="Total 4 37" xfId="2207"/>
    <cellStyle name="Total 4 38" xfId="2208"/>
    <cellStyle name="Total 4 39" xfId="2209"/>
    <cellStyle name="Total 4 4" xfId="2210"/>
    <cellStyle name="Total 4 40" xfId="2211"/>
    <cellStyle name="Total 4 41" xfId="2212"/>
    <cellStyle name="Total 4 5" xfId="2213"/>
    <cellStyle name="Total 4 6" xfId="2214"/>
    <cellStyle name="Total 4 7" xfId="2215"/>
    <cellStyle name="Total 4 8" xfId="2216"/>
    <cellStyle name="Total 4 9" xfId="2217"/>
    <cellStyle name="Total 5" xfId="2218"/>
    <cellStyle name="Total 5 10" xfId="2219"/>
    <cellStyle name="Total 5 11" xfId="2220"/>
    <cellStyle name="Total 5 12" xfId="2221"/>
    <cellStyle name="Total 5 13" xfId="2222"/>
    <cellStyle name="Total 5 14" xfId="2223"/>
    <cellStyle name="Total 5 15" xfId="2224"/>
    <cellStyle name="Total 5 16" xfId="2225"/>
    <cellStyle name="Total 5 17" xfId="2226"/>
    <cellStyle name="Total 5 18" xfId="2227"/>
    <cellStyle name="Total 5 19" xfId="2228"/>
    <cellStyle name="Total 5 2" xfId="2229"/>
    <cellStyle name="Total 5 20" xfId="2230"/>
    <cellStyle name="Total 5 21" xfId="2231"/>
    <cellStyle name="Total 5 22" xfId="2232"/>
    <cellStyle name="Total 5 23" xfId="2233"/>
    <cellStyle name="Total 5 24" xfId="2234"/>
    <cellStyle name="Total 5 25" xfId="2235"/>
    <cellStyle name="Total 5 26" xfId="2236"/>
    <cellStyle name="Total 5 27" xfId="2237"/>
    <cellStyle name="Total 5 28" xfId="2238"/>
    <cellStyle name="Total 5 29" xfId="2239"/>
    <cellStyle name="Total 5 3" xfId="2240"/>
    <cellStyle name="Total 5 30" xfId="2241"/>
    <cellStyle name="Total 5 31" xfId="2242"/>
    <cellStyle name="Total 5 32" xfId="2243"/>
    <cellStyle name="Total 5 33" xfId="2244"/>
    <cellStyle name="Total 5 34" xfId="2245"/>
    <cellStyle name="Total 5 35" xfId="2246"/>
    <cellStyle name="Total 5 36" xfId="2247"/>
    <cellStyle name="Total 5 37" xfId="2248"/>
    <cellStyle name="Total 5 38" xfId="2249"/>
    <cellStyle name="Total 5 39" xfId="2250"/>
    <cellStyle name="Total 5 4" xfId="2251"/>
    <cellStyle name="Total 5 40" xfId="2252"/>
    <cellStyle name="Total 5 41" xfId="2253"/>
    <cellStyle name="Total 5 5" xfId="2254"/>
    <cellStyle name="Total 5 6" xfId="2255"/>
    <cellStyle name="Total 5 7" xfId="2256"/>
    <cellStyle name="Total 5 8" xfId="2257"/>
    <cellStyle name="Total 5 9" xfId="2258"/>
    <cellStyle name="Total 6" xfId="2259"/>
    <cellStyle name="Total 6 10" xfId="2260"/>
    <cellStyle name="Total 6 11" xfId="2261"/>
    <cellStyle name="Total 6 12" xfId="2262"/>
    <cellStyle name="Total 6 13" xfId="2263"/>
    <cellStyle name="Total 6 14" xfId="2264"/>
    <cellStyle name="Total 6 15" xfId="2265"/>
    <cellStyle name="Total 6 16" xfId="2266"/>
    <cellStyle name="Total 6 17" xfId="2267"/>
    <cellStyle name="Total 6 18" xfId="2268"/>
    <cellStyle name="Total 6 19" xfId="2269"/>
    <cellStyle name="Total 6 2" xfId="2270"/>
    <cellStyle name="Total 6 20" xfId="2271"/>
    <cellStyle name="Total 6 21" xfId="2272"/>
    <cellStyle name="Total 6 22" xfId="2273"/>
    <cellStyle name="Total 6 23" xfId="2274"/>
    <cellStyle name="Total 6 24" xfId="2275"/>
    <cellStyle name="Total 6 25" xfId="2276"/>
    <cellStyle name="Total 6 26" xfId="2277"/>
    <cellStyle name="Total 6 27" xfId="2278"/>
    <cellStyle name="Total 6 28" xfId="2279"/>
    <cellStyle name="Total 6 29" xfId="2280"/>
    <cellStyle name="Total 6 3" xfId="2281"/>
    <cellStyle name="Total 6 30" xfId="2282"/>
    <cellStyle name="Total 6 31" xfId="2283"/>
    <cellStyle name="Total 6 32" xfId="2284"/>
    <cellStyle name="Total 6 33" xfId="2285"/>
    <cellStyle name="Total 6 34" xfId="2286"/>
    <cellStyle name="Total 6 35" xfId="2287"/>
    <cellStyle name="Total 6 36" xfId="2288"/>
    <cellStyle name="Total 6 37" xfId="2289"/>
    <cellStyle name="Total 6 38" xfId="2290"/>
    <cellStyle name="Total 6 39" xfId="2291"/>
    <cellStyle name="Total 6 4" xfId="2292"/>
    <cellStyle name="Total 6 40" xfId="2293"/>
    <cellStyle name="Total 6 41" xfId="2294"/>
    <cellStyle name="Total 6 5" xfId="2295"/>
    <cellStyle name="Total 6 6" xfId="2296"/>
    <cellStyle name="Total 6 7" xfId="2297"/>
    <cellStyle name="Total 6 8" xfId="2298"/>
    <cellStyle name="Total 6 9" xfId="2299"/>
    <cellStyle name="Total 7" xfId="2300"/>
    <cellStyle name="Total 7 10" xfId="2301"/>
    <cellStyle name="Total 7 11" xfId="2302"/>
    <cellStyle name="Total 7 12" xfId="2303"/>
    <cellStyle name="Total 7 13" xfId="2304"/>
    <cellStyle name="Total 7 14" xfId="2305"/>
    <cellStyle name="Total 7 15" xfId="2306"/>
    <cellStyle name="Total 7 16" xfId="2307"/>
    <cellStyle name="Total 7 17" xfId="2308"/>
    <cellStyle name="Total 7 18" xfId="2309"/>
    <cellStyle name="Total 7 19" xfId="2310"/>
    <cellStyle name="Total 7 2" xfId="2311"/>
    <cellStyle name="Total 7 20" xfId="2312"/>
    <cellStyle name="Total 7 21" xfId="2313"/>
    <cellStyle name="Total 7 22" xfId="2314"/>
    <cellStyle name="Total 7 23" xfId="2315"/>
    <cellStyle name="Total 7 24" xfId="2316"/>
    <cellStyle name="Total 7 25" xfId="2317"/>
    <cellStyle name="Total 7 26" xfId="2318"/>
    <cellStyle name="Total 7 27" xfId="2319"/>
    <cellStyle name="Total 7 28" xfId="2320"/>
    <cellStyle name="Total 7 29" xfId="2321"/>
    <cellStyle name="Total 7 3" xfId="2322"/>
    <cellStyle name="Total 7 30" xfId="2323"/>
    <cellStyle name="Total 7 31" xfId="2324"/>
    <cellStyle name="Total 7 32" xfId="2325"/>
    <cellStyle name="Total 7 33" xfId="2326"/>
    <cellStyle name="Total 7 34" xfId="2327"/>
    <cellStyle name="Total 7 35" xfId="2328"/>
    <cellStyle name="Total 7 36" xfId="2329"/>
    <cellStyle name="Total 7 37" xfId="2330"/>
    <cellStyle name="Total 7 38" xfId="2331"/>
    <cellStyle name="Total 7 39" xfId="2332"/>
    <cellStyle name="Total 7 4" xfId="2333"/>
    <cellStyle name="Total 7 40" xfId="2334"/>
    <cellStyle name="Total 7 41" xfId="2335"/>
    <cellStyle name="Total 7 5" xfId="2336"/>
    <cellStyle name="Total 7 6" xfId="2337"/>
    <cellStyle name="Total 7 7" xfId="2338"/>
    <cellStyle name="Total 7 8" xfId="2339"/>
    <cellStyle name="Total 7 9" xfId="2340"/>
    <cellStyle name="Total 8" xfId="2341"/>
    <cellStyle name="Total 8 10" xfId="2342"/>
    <cellStyle name="Total 8 11" xfId="2343"/>
    <cellStyle name="Total 8 12" xfId="2344"/>
    <cellStyle name="Total 8 13" xfId="2345"/>
    <cellStyle name="Total 8 14" xfId="2346"/>
    <cellStyle name="Total 8 15" xfId="2347"/>
    <cellStyle name="Total 8 16" xfId="2348"/>
    <cellStyle name="Total 8 17" xfId="2349"/>
    <cellStyle name="Total 8 18" xfId="2350"/>
    <cellStyle name="Total 8 19" xfId="2351"/>
    <cellStyle name="Total 8 2" xfId="2352"/>
    <cellStyle name="Total 8 20" xfId="2353"/>
    <cellStyle name="Total 8 21" xfId="2354"/>
    <cellStyle name="Total 8 22" xfId="2355"/>
    <cellStyle name="Total 8 23" xfId="2356"/>
    <cellStyle name="Total 8 24" xfId="2357"/>
    <cellStyle name="Total 8 25" xfId="2358"/>
    <cellStyle name="Total 8 26" xfId="2359"/>
    <cellStyle name="Total 8 27" xfId="2360"/>
    <cellStyle name="Total 8 28" xfId="2361"/>
    <cellStyle name="Total 8 29" xfId="2362"/>
    <cellStyle name="Total 8 3" xfId="2363"/>
    <cellStyle name="Total 8 30" xfId="2364"/>
    <cellStyle name="Total 8 31" xfId="2365"/>
    <cellStyle name="Total 8 32" xfId="2366"/>
    <cellStyle name="Total 8 33" xfId="2367"/>
    <cellStyle name="Total 8 34" xfId="2368"/>
    <cellStyle name="Total 8 35" xfId="2369"/>
    <cellStyle name="Total 8 36" xfId="2370"/>
    <cellStyle name="Total 8 37" xfId="2371"/>
    <cellStyle name="Total 8 38" xfId="2372"/>
    <cellStyle name="Total 8 39" xfId="2373"/>
    <cellStyle name="Total 8 4" xfId="2374"/>
    <cellStyle name="Total 8 40" xfId="2375"/>
    <cellStyle name="Total 8 41" xfId="2376"/>
    <cellStyle name="Total 8 5" xfId="2377"/>
    <cellStyle name="Total 8 6" xfId="2378"/>
    <cellStyle name="Total 8 7" xfId="2379"/>
    <cellStyle name="Total 8 8" xfId="2380"/>
    <cellStyle name="Total 8 9" xfId="2381"/>
    <cellStyle name="Total 9" xfId="2382"/>
    <cellStyle name="Total 9 10" xfId="2383"/>
    <cellStyle name="Total 9 11" xfId="2384"/>
    <cellStyle name="Total 9 12" xfId="2385"/>
    <cellStyle name="Total 9 13" xfId="2386"/>
    <cellStyle name="Total 9 14" xfId="2387"/>
    <cellStyle name="Total 9 15" xfId="2388"/>
    <cellStyle name="Total 9 16" xfId="2389"/>
    <cellStyle name="Total 9 17" xfId="2390"/>
    <cellStyle name="Total 9 18" xfId="2391"/>
    <cellStyle name="Total 9 19" xfId="2392"/>
    <cellStyle name="Total 9 2" xfId="2393"/>
    <cellStyle name="Total 9 20" xfId="2394"/>
    <cellStyle name="Total 9 21" xfId="2395"/>
    <cellStyle name="Total 9 22" xfId="2396"/>
    <cellStyle name="Total 9 23" xfId="2397"/>
    <cellStyle name="Total 9 24" xfId="2398"/>
    <cellStyle name="Total 9 25" xfId="2399"/>
    <cellStyle name="Total 9 26" xfId="2400"/>
    <cellStyle name="Total 9 27" xfId="2401"/>
    <cellStyle name="Total 9 28" xfId="2402"/>
    <cellStyle name="Total 9 29" xfId="2403"/>
    <cellStyle name="Total 9 3" xfId="2404"/>
    <cellStyle name="Total 9 30" xfId="2405"/>
    <cellStyle name="Total 9 31" xfId="2406"/>
    <cellStyle name="Total 9 32" xfId="2407"/>
    <cellStyle name="Total 9 33" xfId="2408"/>
    <cellStyle name="Total 9 34" xfId="2409"/>
    <cellStyle name="Total 9 35" xfId="2410"/>
    <cellStyle name="Total 9 36" xfId="2411"/>
    <cellStyle name="Total 9 37" xfId="2412"/>
    <cellStyle name="Total 9 38" xfId="2413"/>
    <cellStyle name="Total 9 39" xfId="2414"/>
    <cellStyle name="Total 9 4" xfId="2415"/>
    <cellStyle name="Total 9 40" xfId="2416"/>
    <cellStyle name="Total 9 41" xfId="2417"/>
    <cellStyle name="Total 9 5" xfId="2418"/>
    <cellStyle name="Total 9 6" xfId="2419"/>
    <cellStyle name="Total 9 7" xfId="2420"/>
    <cellStyle name="Total 9 8" xfId="2421"/>
    <cellStyle name="Total 9 9" xfId="2422"/>
    <cellStyle name="Warning Text 10" xfId="2423"/>
    <cellStyle name="Warning Text 11" xfId="2424"/>
    <cellStyle name="Warning Text 2" xfId="2425"/>
    <cellStyle name="Warning Text 3" xfId="2426"/>
    <cellStyle name="Warning Text 4" xfId="2427"/>
    <cellStyle name="Warning Text 5" xfId="2428"/>
    <cellStyle name="Warning Text 6" xfId="2429"/>
    <cellStyle name="Warning Text 7" xfId="2430"/>
    <cellStyle name="Warning Text 8" xfId="2431"/>
    <cellStyle name="Warning Text 9" xfId="24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/ANJAB%20dan%20ABK%202019/STRUKTUR%20BP3D%202018/Users/HP/Desktop/LAMPIRAN%20INFO%20FAKTOR/Users/rahmatguritno/Downloads/@/Main-server/Data%20Anjab/data1_mcs/DATA04/DATSTU/Datstu/FPsikologi/TH2003/JOBEVDT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/ANJAB%20dan%20ABK%202019/STRUKTUR%20BP3D%202018/Users/HP/Desktop/LAMPIRAN%20INFO%20FAKTOR/Users/rahmatguritno/Downloads/C/data1_mcs/DATA04/DATSTU/Datstu/FPsikologi/TH2003/JOBEVDT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1_mcs/DATA04/DATSTU/Datstu/FPsikologi/TH2003/JOBEVDT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9/ANJAB%20dan%20ABK%202019/STRUKTUR%20BP3D%202018/Users/HP/Desktop/LAMPIRAN%20INFO%20FAKTOR/Users/rahmatguritno/Downloads/@/Main-server/Data%20Anjab/data1_mcs/DATA04/DATPRO/WGI/GAJI/SALWGISEP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ata1_mcs/DATA04/DATPRO/WGI/GAJI/SALWGISEP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019/ANJAB%20dan%20ABK%202019/STRUKTUR%20BP3D%202018/Users/HP/Desktop/LAMPIRAN%20INFO%20FAKTOR/Users/rahmatguritno/Downloads/C/DOCUME~1/oki/LOCALS~1/Temp/Temporary%20Directory%201%20for%20FES%20MENEG%20RISTEK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019/ANJAB%20dan%20ABK%202019/STRUKTUR%20BP3D%202018/Users/HP/Desktop/LAMPIRAN%20INFO%20FAKTOR/Users/rahmatguritno/Downloads/C/DATA04/DATSTU/Datstu/FPsikologi/TH2003/JOBEVDT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Struktur/PETA%20JABATAN%202019%20ok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Bappedalitbang%20Agustus%202020%20DATA%20PNS%20dan%20Peta%20Jabatan/PETA%20JABAT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foxz"/>
      <sheetName val="factor"/>
      <sheetName val="sampel"/>
      <sheetName val="sampel sort"/>
      <sheetName val="jobvalue"/>
      <sheetName val="jobvalue15"/>
      <sheetName val="jobvalue16"/>
      <sheetName val="jobvalue17"/>
      <sheetName val="jobprice15"/>
      <sheetName val="all"/>
      <sheetName val="skalagaji"/>
      <sheetName val="Graf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foxz"/>
      <sheetName val="factor"/>
      <sheetName val="sampel"/>
      <sheetName val="sampel sort"/>
      <sheetName val="jobvalue"/>
      <sheetName val="jobvalue15"/>
      <sheetName val="jobvalue16"/>
      <sheetName val="jobvalue17"/>
      <sheetName val="jobprice15"/>
      <sheetName val="all"/>
      <sheetName val="skalagaji"/>
      <sheetName val="Graf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foxz"/>
      <sheetName val="factor"/>
      <sheetName val="sampel"/>
      <sheetName val="sampel sort"/>
      <sheetName val="jobvalue"/>
      <sheetName val="jobvalue15"/>
      <sheetName val="jobvalue16"/>
      <sheetName val="jobvalue17"/>
      <sheetName val="jobprice15"/>
      <sheetName val="all"/>
      <sheetName val="skalagaji"/>
      <sheetName val="Graf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"/>
      <sheetName val="SALSEPT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"/>
      <sheetName val="SALSEPT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el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foxz"/>
      <sheetName val="factor"/>
      <sheetName val="sampel"/>
      <sheetName val="sampel sort"/>
      <sheetName val="jobvalue"/>
      <sheetName val="jobvalue15"/>
      <sheetName val="jobvalue16"/>
      <sheetName val="jobvalue17"/>
      <sheetName val="jobprice15"/>
      <sheetName val="all"/>
      <sheetName val="skalagaji"/>
      <sheetName val="Graf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a Jabatan "/>
      <sheetName val="REkapitulasi ABK"/>
      <sheetName val="Data Base"/>
      <sheetName val="Struktur"/>
      <sheetName val="Sekretariat"/>
      <sheetName val="Perencanaan"/>
      <sheetName val="Litbang"/>
      <sheetName val="pEREKONOMIAN "/>
      <sheetName val="INFRASTRUKTUR"/>
      <sheetName val="Data PNS 2020"/>
    </sheetNames>
    <sheetDataSet>
      <sheetData sheetId="0"/>
      <sheetData sheetId="1"/>
      <sheetData sheetId="2">
        <row r="3">
          <cell r="B3" t="str">
            <v>BEBEN MARTINUS, S.T., M.Si</v>
          </cell>
          <cell r="C3" t="str">
            <v>19790310 200501 1 014</v>
          </cell>
          <cell r="D3" t="str">
            <v>Pembina (IV/a)</v>
          </cell>
          <cell r="E3" t="str">
            <v>Kepala Bidang Infrastruktur, SDA dan Kewilayahan</v>
          </cell>
        </row>
        <row r="4">
          <cell r="B4" t="str">
            <v>RICKY YULANDA, S.T.</v>
          </cell>
          <cell r="C4" t="str">
            <v>19800623 201001 1 010</v>
          </cell>
          <cell r="D4" t="str">
            <v>Penata Tk. I  (III/d)</v>
          </cell>
          <cell r="E4" t="str">
            <v>Kepala Bidang Perencanaan, Pengendalian dan Evaluasi Pembangunan Daerah</v>
          </cell>
        </row>
        <row r="5">
          <cell r="B5" t="str">
            <v>YEREMIA DODI, S.STP,. M.A.</v>
          </cell>
          <cell r="C5" t="str">
            <v>19860616 200602 1 001</v>
          </cell>
          <cell r="D5" t="str">
            <v>Penata  (III/c)</v>
          </cell>
          <cell r="E5" t="str">
            <v>Kepala Bidang Perekonomian, Pemerintahan dan Pembangunan Manusia</v>
          </cell>
        </row>
        <row r="6">
          <cell r="B6" t="str">
            <v>ERIK, S.T.</v>
          </cell>
          <cell r="C6" t="str">
            <v>19770716 201101 1 002</v>
          </cell>
          <cell r="D6" t="str">
            <v>Penata  (III/c)</v>
          </cell>
          <cell r="E6" t="str">
            <v>Kepala Bidang Penelitian dan Pengembangan</v>
          </cell>
        </row>
        <row r="7">
          <cell r="B7" t="str">
            <v>YETROE HEPRIADY, S.T.</v>
          </cell>
          <cell r="C7" t="str">
            <v>19770428 200604 1 016</v>
          </cell>
          <cell r="D7" t="str">
            <v>Penata Tk. I  (III/d)</v>
          </cell>
          <cell r="E7" t="str">
            <v>Kasub.Bid. Sumber Daya Alam dan Lingkungan Hidup</v>
          </cell>
        </row>
        <row r="8">
          <cell r="B8" t="str">
            <v>DWI DAVID SANTOSO, S.T.</v>
          </cell>
          <cell r="C8" t="str">
            <v>19650928 198612 1 002</v>
          </cell>
          <cell r="D8" t="str">
            <v>Penata Tk. I  (III/d)</v>
          </cell>
          <cell r="E8" t="str">
            <v>Kasub.Bid. Inovasi dan Teknologi</v>
          </cell>
        </row>
        <row r="9">
          <cell r="B9" t="str">
            <v>YULITA HARIASI, S.E.</v>
          </cell>
          <cell r="C9" t="str">
            <v>19730101 200701 2 027</v>
          </cell>
          <cell r="E9" t="str">
            <v>Kasub.Bag. Keuangan dan Aset</v>
          </cell>
        </row>
        <row r="10">
          <cell r="B10" t="str">
            <v>DR. ANTONIUS, S.E., M.M.</v>
          </cell>
          <cell r="C10" t="str">
            <v>19820323 201001 1 013</v>
          </cell>
          <cell r="D10" t="str">
            <v>Penata Tk. I  (III/d)</v>
          </cell>
          <cell r="E10" t="str">
            <v>Kasub.Bid. Perekonomian</v>
          </cell>
        </row>
        <row r="11">
          <cell r="B11" t="str">
            <v>ANGGIA MURNI, SE</v>
          </cell>
          <cell r="C11" t="str">
            <v>19760916 200701 2 008</v>
          </cell>
          <cell r="D11" t="str">
            <v>Penata Tk. I  (III/d)</v>
          </cell>
          <cell r="E11" t="str">
            <v>Kasub.Bid. Pembangunan Manusia</v>
          </cell>
        </row>
        <row r="12">
          <cell r="B12" t="str">
            <v>SETRIANI, S.STP, MAP</v>
          </cell>
          <cell r="C12" t="str">
            <v>19860419 200602 2 001</v>
          </cell>
          <cell r="D12" t="str">
            <v>Penata Tk. I  (III/d)</v>
          </cell>
          <cell r="E12" t="str">
            <v>Kasub.Bag. Perencanaan dan Evaluasi</v>
          </cell>
        </row>
        <row r="15">
          <cell r="B15" t="str">
            <v>NENENG RAHAYU, S.T.</v>
          </cell>
          <cell r="C15" t="str">
            <v>19800806 200903 2 008</v>
          </cell>
          <cell r="D15" t="str">
            <v>Penata Tk. I  (III/d)</v>
          </cell>
          <cell r="E15" t="str">
            <v>Kasub.Bid. Perencanaan dan Pendanaan</v>
          </cell>
        </row>
        <row r="16">
          <cell r="B16" t="str">
            <v>IKHLAS, ST</v>
          </cell>
          <cell r="C16" t="str">
            <v>19781128 200604 1 004</v>
          </cell>
          <cell r="D16" t="str">
            <v>Penata  (III/c)</v>
          </cell>
          <cell r="E16" t="str">
            <v>Kasub.Bid. Data dan Informasi</v>
          </cell>
        </row>
        <row r="17">
          <cell r="B17" t="str">
            <v>MARKUS WIRO, S.T.</v>
          </cell>
          <cell r="C17" t="str">
            <v>19870302 201101 1 002</v>
          </cell>
          <cell r="D17" t="str">
            <v>Penata  (III/c)</v>
          </cell>
          <cell r="E17" t="str">
            <v>Kasub.Bid. Penataan Ruang dan Kewilayahan</v>
          </cell>
        </row>
        <row r="18">
          <cell r="B18" t="str">
            <v>ADIANTHUS, SE,M.Si</v>
          </cell>
          <cell r="C18" t="str">
            <v>19760226 201101 1 001</v>
          </cell>
          <cell r="D18" t="str">
            <v>Penata  (III/c)</v>
          </cell>
          <cell r="E18" t="str">
            <v>Kasub.Bid. Ekonomi dan Pembangunan</v>
          </cell>
        </row>
        <row r="19">
          <cell r="B19" t="str">
            <v>INDRIANI TUMON, M.M.</v>
          </cell>
          <cell r="C19" t="str">
            <v>19870417 201503 2 001</v>
          </cell>
          <cell r="D19" t="str">
            <v>Penata  (III/c)</v>
          </cell>
          <cell r="E19" t="str">
            <v>Kasub.Bid. Sosial dan Pemerintahan</v>
          </cell>
        </row>
        <row r="20">
          <cell r="B20" t="str">
            <v>ELISA GEDE PRACOYO, SE, M.Si</v>
          </cell>
          <cell r="C20" t="str">
            <v>19750915 200501 1 012</v>
          </cell>
          <cell r="D20" t="str">
            <v>Penata Muda Tk. I (III/b)</v>
          </cell>
          <cell r="E20" t="str">
            <v>Kasub.Bag. Umum dan Kepegawaian</v>
          </cell>
        </row>
        <row r="21">
          <cell r="B21" t="str">
            <v>YUNIE ANDRIANI SETIAPUTRI, S.Sos.</v>
          </cell>
          <cell r="C21" t="str">
            <v>19860625201001 2 020</v>
          </cell>
          <cell r="D21" t="str">
            <v>Penata Muda Tk. I (III/b)</v>
          </cell>
          <cell r="E21" t="str">
            <v>Kasub.Bid. Pemerintahan</v>
          </cell>
        </row>
        <row r="22">
          <cell r="C22" t="str">
            <v>19731126 200604 1 008</v>
          </cell>
          <cell r="D22" t="str">
            <v>Penata Muda Tk. I (III/b)</v>
          </cell>
        </row>
        <row r="23">
          <cell r="C23" t="str">
            <v>19780721 200701 2 012</v>
          </cell>
          <cell r="D23" t="str">
            <v>Penata Muda Tk. I (III/b)</v>
          </cell>
        </row>
        <row r="24">
          <cell r="C24" t="str">
            <v>19790609 201001 1 005</v>
          </cell>
          <cell r="D24" t="str">
            <v>Penata Muda Tk. I (III/b)</v>
          </cell>
          <cell r="E24" t="str">
            <v>Bendahara Pengeluaran</v>
          </cell>
        </row>
        <row r="25">
          <cell r="B25" t="str">
            <v xml:space="preserve">PERRY YUSAK </v>
          </cell>
          <cell r="C25" t="str">
            <v>19741209 200604 1 013</v>
          </cell>
          <cell r="D25" t="str">
            <v>Pengatur Tk. I (II/d)</v>
          </cell>
          <cell r="E25" t="str">
            <v xml:space="preserve">Pembantu Pengurus Barang Pengguna </v>
          </cell>
        </row>
        <row r="26">
          <cell r="E26" t="str">
            <v>Pengelola Barang Milik Negara</v>
          </cell>
        </row>
        <row r="27">
          <cell r="E27" t="str">
            <v>Pembantu Bendahara Penerima</v>
          </cell>
        </row>
        <row r="28">
          <cell r="B28" t="str">
            <v>SYLIVIA, SE</v>
          </cell>
          <cell r="C28" t="str">
            <v>19660915 199302 2 002</v>
          </cell>
          <cell r="D28" t="str">
            <v>Pembina (IV/a)</v>
          </cell>
        </row>
        <row r="31">
          <cell r="B31" t="str">
            <v>RUDOLF YOSEPH DJAWA, S.E.</v>
          </cell>
          <cell r="C31" t="str">
            <v>19840307 201101 1 004</v>
          </cell>
          <cell r="D31" t="str">
            <v>Penata  (III/c)</v>
          </cell>
          <cell r="E31" t="str">
            <v>Analis Penelitian dan Pengembangan</v>
          </cell>
        </row>
        <row r="38">
          <cell r="B38" t="str">
            <v>ROY VERONICA, ST</v>
          </cell>
          <cell r="C38" t="str">
            <v>Pengolah Data Investasi Pemerintah</v>
          </cell>
        </row>
        <row r="39">
          <cell r="B39" t="str">
            <v>SITY MISBAH, ST</v>
          </cell>
          <cell r="C39" t="str">
            <v>Pengelola Penguatan Pengarusutamaan Gender</v>
          </cell>
        </row>
        <row r="40">
          <cell r="B40" t="str">
            <v>ESTERLIENE RATU, SE</v>
          </cell>
          <cell r="C40" t="str">
            <v>Analis Lingkungan Hidup</v>
          </cell>
        </row>
        <row r="41">
          <cell r="B41" t="str">
            <v>IMANUEL E. TUNDAN</v>
          </cell>
          <cell r="C41" t="str">
            <v>Petugas Keamanan</v>
          </cell>
        </row>
        <row r="42">
          <cell r="B42" t="str">
            <v>SANTI, A.Md</v>
          </cell>
          <cell r="C42" t="str">
            <v>Analis Rencana Program dan Kegiatan</v>
          </cell>
        </row>
        <row r="43">
          <cell r="B43" t="str">
            <v>KUANG</v>
          </cell>
          <cell r="C43" t="str">
            <v>Pramu Kebersihan</v>
          </cell>
        </row>
        <row r="44">
          <cell r="B44" t="str">
            <v>DONIE RINTO, SE</v>
          </cell>
          <cell r="C44" t="str">
            <v>Analis Pengembangan Infrastruktur</v>
          </cell>
        </row>
        <row r="45">
          <cell r="B45" t="str">
            <v>APRILIANTO SURYA, S. IP</v>
          </cell>
        </row>
        <row r="46">
          <cell r="B46" t="str">
            <v>ANDY WIRANATHA ARIUS, S.Pd</v>
          </cell>
          <cell r="C46" t="str">
            <v>Pengelola Data</v>
          </cell>
        </row>
        <row r="47">
          <cell r="B47" t="str">
            <v>SEMPURNA, S.Pd</v>
          </cell>
          <cell r="C47" t="str">
            <v>Penelaah data Sumber Daya Alam</v>
          </cell>
        </row>
        <row r="48">
          <cell r="B48" t="str">
            <v>IDA ROYANI</v>
          </cell>
          <cell r="C48" t="str">
            <v>Analis Monitoritng, Evaluasi dan Pelaporan</v>
          </cell>
        </row>
        <row r="49">
          <cell r="B49" t="str">
            <v>RETNOWATIE</v>
          </cell>
          <cell r="C49" t="str">
            <v>Pengelola Data</v>
          </cell>
        </row>
        <row r="50">
          <cell r="B50" t="str">
            <v>BILL TAMARA IKAT</v>
          </cell>
          <cell r="C50" t="str">
            <v>Pengelola Dokumen Perizinan</v>
          </cell>
        </row>
        <row r="51">
          <cell r="B51" t="str">
            <v>RAESHA APRILIA RANGIN, S.IP</v>
          </cell>
          <cell r="C51" t="str">
            <v>Analis Perencanaan Evaluasi dan Pelaporan</v>
          </cell>
        </row>
        <row r="52">
          <cell r="B52" t="str">
            <v>GODMAN, SH</v>
          </cell>
          <cell r="C52" t="str">
            <v>Penyusun Program Anggaran dan Pelaporan</v>
          </cell>
        </row>
        <row r="53">
          <cell r="B53" t="str">
            <v>ANDRI VALENDRIK, S. SAP</v>
          </cell>
          <cell r="C53" t="str">
            <v>Pengelola Data Pelaksanaan Program dan Anggaran</v>
          </cell>
        </row>
        <row r="54">
          <cell r="B54" t="str">
            <v>HARDIANTO GAMOMPONG, SH</v>
          </cell>
          <cell r="C54" t="str">
            <v>Pengelola Pengendalian, Monitoring dan Evaluasi Pembangunan</v>
          </cell>
        </row>
        <row r="55">
          <cell r="B55" t="str">
            <v>RICKA RINANDI, S.Pd</v>
          </cell>
          <cell r="C55" t="str">
            <v>Analis Tata Ruang</v>
          </cell>
        </row>
        <row r="57">
          <cell r="B57" t="str">
            <v xml:space="preserve">RIRIN RIANTY, ST </v>
          </cell>
          <cell r="C57" t="str">
            <v>Analis Kemitraan</v>
          </cell>
        </row>
        <row r="58">
          <cell r="B58" t="str">
            <v>JONI PIKAL, SH</v>
          </cell>
          <cell r="C58" t="str">
            <v>Penyusun Bahan Penyelenggaraan Litbang</v>
          </cell>
        </row>
        <row r="59">
          <cell r="B59" t="str">
            <v>DEWI NINGSIH, SE</v>
          </cell>
          <cell r="C59" t="str">
            <v>Pengadministrasi Kepegawaian</v>
          </cell>
        </row>
        <row r="60">
          <cell r="B60" t="str">
            <v>DWITAMI AGAVE LOYALIN. S.M</v>
          </cell>
          <cell r="C60" t="str">
            <v>Pengelola Program dan Kegiatan</v>
          </cell>
        </row>
        <row r="61">
          <cell r="B61" t="str">
            <v>APRILIA ANGGARAENI</v>
          </cell>
          <cell r="C61" t="str">
            <v>Pengadministrasi Umum</v>
          </cell>
        </row>
        <row r="62">
          <cell r="B62" t="str">
            <v>MAYA ANGGELA, S.IP</v>
          </cell>
        </row>
        <row r="63">
          <cell r="B63" t="str">
            <v>BENY POROM, S. Sos</v>
          </cell>
          <cell r="C63" t="str">
            <v>Penyusun Penelitian dan Pengembangan</v>
          </cell>
        </row>
        <row r="90">
          <cell r="D90" t="str">
            <v>Pengadministrasi Umum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Base"/>
      <sheetName val="Peta Jabatan"/>
    </sheetNames>
    <sheetDataSet>
      <sheetData sheetId="0">
        <row r="13">
          <cell r="B13" t="str">
            <v>OCTO HABRIANDY RASAN, S.T.</v>
          </cell>
          <cell r="C13" t="str">
            <v>19781005 201001 1 018</v>
          </cell>
          <cell r="D13" t="str">
            <v>Penata Tk. I  (III/d)</v>
          </cell>
          <cell r="E13" t="str">
            <v>Kasub.Bid. Infrastruktur</v>
          </cell>
        </row>
        <row r="14">
          <cell r="B14" t="str">
            <v>WIWIN EKA SHINTA, SS</v>
          </cell>
          <cell r="C14" t="str">
            <v>19850908 201001 2 020</v>
          </cell>
          <cell r="D14" t="str">
            <v>Penata Tk. I  (III/d)</v>
          </cell>
          <cell r="E14" t="str">
            <v>Kasub.Bid. Pengendalian, Evaluasi dan Pelaporan</v>
          </cell>
        </row>
        <row r="29">
          <cell r="B29" t="str">
            <v>RISKY NAULY PANJAITAN, S.Pt, M.Si</v>
          </cell>
          <cell r="C29" t="str">
            <v>19840809 201001 2 018</v>
          </cell>
          <cell r="D29" t="str">
            <v>Penata  (III/c)</v>
          </cell>
          <cell r="E29" t="str">
            <v>Analis Perekonomian</v>
          </cell>
        </row>
        <row r="30">
          <cell r="E30" t="str">
            <v>Pengelola Teknologi Informasi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R124"/>
  <sheetViews>
    <sheetView view="pageBreakPreview" topLeftCell="A22" zoomScale="115" zoomScaleNormal="66" zoomScaleSheetLayoutView="115" zoomScalePageLayoutView="40" workbookViewId="0">
      <selection activeCell="K38" sqref="K38:R38"/>
    </sheetView>
  </sheetViews>
  <sheetFormatPr defaultColWidth="3.140625" defaultRowHeight="18" customHeight="1" x14ac:dyDescent="0.25"/>
  <cols>
    <col min="1" max="1" width="1.85546875" style="36" customWidth="1"/>
    <col min="2" max="2" width="4.28515625" style="36" customWidth="1"/>
    <col min="3" max="3" width="3.7109375" style="36" customWidth="1"/>
    <col min="4" max="4" width="3.140625" style="36"/>
    <col min="5" max="5" width="4.5703125" style="36" customWidth="1"/>
    <col min="6" max="8" width="3.140625" style="36"/>
    <col min="9" max="9" width="3.7109375" style="36" bestFit="1" customWidth="1"/>
    <col min="10" max="10" width="4.85546875" style="36" customWidth="1"/>
    <col min="11" max="13" width="3.140625" style="36"/>
    <col min="14" max="14" width="3.7109375" style="36" bestFit="1" customWidth="1"/>
    <col min="15" max="48" width="3.140625" style="36"/>
    <col min="49" max="49" width="4.85546875" style="36" customWidth="1"/>
    <col min="50" max="50" width="3.140625" style="36"/>
    <col min="51" max="51" width="3.140625" style="36" customWidth="1"/>
    <col min="52" max="52" width="3.140625" style="36"/>
    <col min="53" max="53" width="3.140625" style="36" customWidth="1"/>
    <col min="54" max="63" width="3.140625" style="36"/>
    <col min="64" max="64" width="3.7109375" style="36" customWidth="1"/>
    <col min="65" max="78" width="3.140625" style="36"/>
    <col min="79" max="79" width="6.140625" style="36" customWidth="1"/>
    <col min="80" max="16384" width="3.140625" style="36"/>
  </cols>
  <sheetData>
    <row r="1" spans="2:96" s="177" customFormat="1" ht="13.5" x14ac:dyDescent="0.25">
      <c r="B1" s="372" t="s">
        <v>170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373" t="s">
        <v>224</v>
      </c>
      <c r="AC1" s="374"/>
      <c r="AD1" s="374"/>
      <c r="AE1" s="374"/>
      <c r="AF1" s="374"/>
      <c r="AG1" s="374"/>
      <c r="AH1" s="374"/>
      <c r="AI1" s="374"/>
      <c r="AJ1" s="374"/>
      <c r="AK1" s="374"/>
      <c r="AL1" s="374"/>
      <c r="AM1" s="374"/>
      <c r="AN1" s="374"/>
      <c r="AO1" s="374"/>
      <c r="AP1" s="374"/>
      <c r="AQ1" s="374"/>
      <c r="AR1" s="374"/>
      <c r="AS1" s="374"/>
      <c r="AT1" s="374"/>
      <c r="AU1" s="375"/>
      <c r="AV1" s="178"/>
      <c r="AW1" s="178"/>
      <c r="AX1" s="178"/>
      <c r="AY1" s="178"/>
      <c r="AZ1" s="178"/>
      <c r="BA1" s="178"/>
      <c r="BB1" s="178"/>
      <c r="BC1" s="178"/>
      <c r="BD1" s="178"/>
      <c r="BE1" s="178"/>
      <c r="BF1" s="178"/>
      <c r="BG1" s="178"/>
      <c r="BH1" s="178"/>
      <c r="BI1" s="178"/>
      <c r="BJ1" s="178"/>
      <c r="BK1" s="178"/>
      <c r="BL1" s="178"/>
      <c r="BM1" s="178"/>
      <c r="BN1" s="178"/>
      <c r="BO1" s="178"/>
      <c r="BP1" s="178"/>
      <c r="BQ1" s="178"/>
      <c r="BR1" s="178"/>
      <c r="BS1" s="178"/>
      <c r="BT1" s="178"/>
      <c r="BU1" s="176" t="s">
        <v>171</v>
      </c>
      <c r="BV1" s="178"/>
      <c r="BW1" s="178"/>
      <c r="BX1" s="178"/>
      <c r="BY1" s="178"/>
      <c r="BZ1" s="178"/>
      <c r="CA1" s="178"/>
      <c r="CB1" s="178"/>
      <c r="CC1" s="178"/>
      <c r="CD1" s="178"/>
      <c r="CE1" s="178"/>
    </row>
    <row r="2" spans="2:96" ht="13.5" x14ac:dyDescent="0.25"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54"/>
      <c r="S2" s="54"/>
      <c r="T2" s="54"/>
      <c r="U2" s="54"/>
      <c r="V2" s="54"/>
      <c r="W2" s="54"/>
      <c r="X2" s="54"/>
      <c r="Y2" s="54"/>
      <c r="Z2" s="54"/>
      <c r="AA2" s="54"/>
      <c r="AB2" s="373"/>
      <c r="AC2" s="374"/>
      <c r="AD2" s="374"/>
      <c r="AE2" s="374"/>
      <c r="AF2" s="374"/>
      <c r="AG2" s="374"/>
      <c r="AH2" s="374"/>
      <c r="AI2" s="374"/>
      <c r="AJ2" s="374"/>
      <c r="AK2" s="374"/>
      <c r="AL2" s="374"/>
      <c r="AM2" s="374"/>
      <c r="AN2" s="374"/>
      <c r="AO2" s="374"/>
      <c r="AP2" s="374"/>
      <c r="AQ2" s="374"/>
      <c r="AR2" s="374"/>
      <c r="AS2" s="374"/>
      <c r="AT2" s="374"/>
      <c r="AU2" s="375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176" t="s">
        <v>172</v>
      </c>
      <c r="BV2" s="54"/>
      <c r="BW2" s="54"/>
      <c r="BX2" s="54"/>
      <c r="BY2" s="54"/>
      <c r="BZ2" s="54"/>
      <c r="CA2" s="54"/>
      <c r="CB2" s="54"/>
      <c r="CC2" s="54"/>
      <c r="CD2" s="54"/>
      <c r="CE2" s="54"/>
    </row>
    <row r="3" spans="2:96" ht="13.5" x14ac:dyDescent="0.25"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49"/>
      <c r="S3" s="49"/>
      <c r="T3" s="49"/>
      <c r="U3" s="49"/>
      <c r="V3" s="49"/>
      <c r="AB3" s="373"/>
      <c r="AC3" s="374"/>
      <c r="AD3" s="374"/>
      <c r="AE3" s="374"/>
      <c r="AF3" s="374"/>
      <c r="AG3" s="374"/>
      <c r="AH3" s="374"/>
      <c r="AI3" s="374"/>
      <c r="AJ3" s="374"/>
      <c r="AK3" s="374"/>
      <c r="AL3" s="374"/>
      <c r="AM3" s="374"/>
      <c r="AN3" s="374"/>
      <c r="AO3" s="374"/>
      <c r="AP3" s="374"/>
      <c r="AQ3" s="374"/>
      <c r="AR3" s="374"/>
      <c r="AS3" s="374"/>
      <c r="AT3" s="374"/>
      <c r="AU3" s="375"/>
      <c r="BU3" s="176" t="s">
        <v>173</v>
      </c>
    </row>
    <row r="4" spans="2:96" ht="13.5" x14ac:dyDescent="0.25"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60"/>
      <c r="S4" s="60"/>
      <c r="T4" s="60"/>
      <c r="U4" s="60"/>
      <c r="V4" s="60"/>
      <c r="AB4" s="376" t="str">
        <f>'Data Base'!B2</f>
        <v>YANTRIO AULIA, M.Ec.Dev</v>
      </c>
      <c r="AC4" s="377"/>
      <c r="AD4" s="377"/>
      <c r="AE4" s="377"/>
      <c r="AF4" s="377"/>
      <c r="AG4" s="377"/>
      <c r="AH4" s="377"/>
      <c r="AI4" s="377"/>
      <c r="AJ4" s="377"/>
      <c r="AK4" s="377"/>
      <c r="AL4" s="377"/>
      <c r="AM4" s="377"/>
      <c r="AN4" s="377"/>
      <c r="AO4" s="377"/>
      <c r="AP4" s="377"/>
      <c r="AQ4" s="377"/>
      <c r="AR4" s="377"/>
      <c r="AS4" s="377"/>
      <c r="AT4" s="377"/>
      <c r="AU4" s="378"/>
      <c r="BU4" s="176" t="s">
        <v>174</v>
      </c>
    </row>
    <row r="5" spans="2:96" ht="13.5" x14ac:dyDescent="0.25"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57"/>
      <c r="S5" s="57"/>
      <c r="T5" s="57"/>
      <c r="U5" s="57"/>
      <c r="V5" s="57"/>
      <c r="AB5" s="252" t="str">
        <f>'Data Base'!D2</f>
        <v>Pembina (IV/a)</v>
      </c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4"/>
      <c r="BB5" s="379" t="s">
        <v>175</v>
      </c>
      <c r="BC5" s="380"/>
      <c r="BD5" s="380"/>
      <c r="BE5" s="380"/>
      <c r="BF5" s="380"/>
      <c r="BG5" s="380"/>
      <c r="BH5" s="380"/>
      <c r="BI5" s="380"/>
      <c r="BJ5" s="380"/>
      <c r="BK5" s="380"/>
      <c r="BL5" s="380"/>
      <c r="BM5" s="380"/>
      <c r="BN5" s="380"/>
      <c r="BO5" s="380"/>
      <c r="BP5" s="381"/>
      <c r="BU5" s="382" t="s">
        <v>176</v>
      </c>
      <c r="BV5" s="382"/>
      <c r="BW5" s="382"/>
      <c r="BX5" s="382"/>
      <c r="BY5" s="382"/>
      <c r="BZ5" s="382"/>
      <c r="CA5" s="382"/>
      <c r="CB5" s="382"/>
      <c r="CC5" s="382"/>
      <c r="CD5" s="382"/>
      <c r="CE5" s="382"/>
      <c r="CF5" s="382"/>
      <c r="CG5" s="382"/>
      <c r="CH5" s="382"/>
      <c r="CI5" s="382"/>
      <c r="CJ5" s="382"/>
    </row>
    <row r="6" spans="2:96" ht="13.5" x14ac:dyDescent="0.25">
      <c r="C6" s="43"/>
      <c r="D6" s="57"/>
      <c r="E6" s="57"/>
      <c r="F6" s="57"/>
      <c r="G6" s="57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AB6" s="252" t="str">
        <f>"NIP." &amp;'Data Base'!C2</f>
        <v>NIP.197801192006041013</v>
      </c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53"/>
      <c r="AT6" s="253"/>
      <c r="AU6" s="254"/>
      <c r="BB6" s="376" t="str">
        <f>'Data Base'!B3</f>
        <v>ELIGATO, S. AP., M.Si.</v>
      </c>
      <c r="BC6" s="377"/>
      <c r="BD6" s="377"/>
      <c r="BE6" s="377"/>
      <c r="BF6" s="377"/>
      <c r="BG6" s="377"/>
      <c r="BH6" s="377"/>
      <c r="BI6" s="377"/>
      <c r="BJ6" s="377"/>
      <c r="BK6" s="377"/>
      <c r="BL6" s="377"/>
      <c r="BM6" s="377"/>
      <c r="BN6" s="377"/>
      <c r="BO6" s="377"/>
      <c r="BP6" s="378"/>
      <c r="BU6" s="382"/>
      <c r="BV6" s="382"/>
      <c r="BW6" s="382"/>
      <c r="BX6" s="382"/>
      <c r="BY6" s="382"/>
      <c r="BZ6" s="382"/>
      <c r="CA6" s="382"/>
      <c r="CB6" s="382"/>
      <c r="CC6" s="382"/>
      <c r="CD6" s="382"/>
      <c r="CE6" s="382"/>
      <c r="CF6" s="382"/>
      <c r="CG6" s="382"/>
      <c r="CH6" s="382"/>
      <c r="CI6" s="382"/>
      <c r="CJ6" s="382"/>
    </row>
    <row r="7" spans="2:96" ht="14.25" thickBot="1" x14ac:dyDescent="0.3">
      <c r="C7" s="43"/>
      <c r="D7" s="45"/>
      <c r="E7" s="45"/>
      <c r="F7" s="45"/>
      <c r="G7" s="45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AA7" s="43"/>
      <c r="AB7" s="43"/>
      <c r="AK7" s="43"/>
      <c r="AL7" s="175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79"/>
      <c r="BB7" s="248" t="str">
        <f>'Data Base'!D3</f>
        <v>Pembina Tk. I /(IV/b)</v>
      </c>
      <c r="BC7" s="249"/>
      <c r="BD7" s="249"/>
      <c r="BE7" s="249"/>
      <c r="BF7" s="249"/>
      <c r="BG7" s="249"/>
      <c r="BH7" s="249"/>
      <c r="BI7" s="249"/>
      <c r="BJ7" s="249"/>
      <c r="BK7" s="249"/>
      <c r="BL7" s="249"/>
      <c r="BM7" s="249"/>
      <c r="BN7" s="249"/>
      <c r="BO7" s="249"/>
      <c r="BP7" s="250"/>
      <c r="BU7" s="382"/>
      <c r="BV7" s="382"/>
      <c r="BW7" s="382"/>
      <c r="BX7" s="382"/>
      <c r="BY7" s="382"/>
      <c r="BZ7" s="382"/>
      <c r="CA7" s="382"/>
      <c r="CB7" s="382"/>
      <c r="CC7" s="382"/>
      <c r="CD7" s="382"/>
      <c r="CE7" s="382"/>
      <c r="CF7" s="382"/>
      <c r="CG7" s="382"/>
      <c r="CH7" s="382"/>
      <c r="CI7" s="382"/>
      <c r="CJ7" s="382"/>
    </row>
    <row r="8" spans="2:96" ht="14.25" thickTop="1" x14ac:dyDescent="0.25">
      <c r="C8" s="43"/>
      <c r="D8" s="45"/>
      <c r="E8" s="174"/>
      <c r="F8" s="173"/>
      <c r="G8" s="173"/>
      <c r="H8" s="170"/>
      <c r="I8" s="170"/>
      <c r="J8" s="170"/>
      <c r="K8" s="170"/>
      <c r="L8" s="170"/>
      <c r="M8" s="170"/>
      <c r="N8" s="172"/>
      <c r="O8" s="171"/>
      <c r="P8" s="170"/>
      <c r="Q8" s="170"/>
      <c r="R8" s="170"/>
      <c r="S8" s="170"/>
      <c r="T8" s="170"/>
      <c r="U8" s="170"/>
      <c r="V8" s="170"/>
      <c r="W8" s="170"/>
      <c r="X8" s="172"/>
      <c r="Y8" s="171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2"/>
      <c r="AK8" s="171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69"/>
      <c r="BB8" s="252" t="str">
        <f>"NIP." &amp;'Data Base'!C3</f>
        <v>NIP.196510111986031021</v>
      </c>
      <c r="BC8" s="253"/>
      <c r="BD8" s="253"/>
      <c r="BE8" s="253"/>
      <c r="BF8" s="253"/>
      <c r="BG8" s="253"/>
      <c r="BH8" s="253"/>
      <c r="BI8" s="253"/>
      <c r="BJ8" s="253"/>
      <c r="BK8" s="253"/>
      <c r="BL8" s="253"/>
      <c r="BM8" s="253"/>
      <c r="BN8" s="253"/>
      <c r="BO8" s="253"/>
      <c r="BP8" s="254"/>
      <c r="BU8" s="382"/>
      <c r="BV8" s="382"/>
      <c r="BW8" s="382"/>
      <c r="BX8" s="382"/>
      <c r="BY8" s="382"/>
      <c r="BZ8" s="382"/>
      <c r="CA8" s="382"/>
      <c r="CB8" s="382"/>
      <c r="CC8" s="382"/>
      <c r="CD8" s="382"/>
      <c r="CE8" s="382"/>
      <c r="CF8" s="382"/>
      <c r="CG8" s="382"/>
      <c r="CH8" s="382"/>
      <c r="CI8" s="382"/>
      <c r="CJ8" s="382"/>
    </row>
    <row r="9" spans="2:96" ht="14.25" thickBot="1" x14ac:dyDescent="0.3">
      <c r="E9" s="168"/>
      <c r="F9" s="43"/>
      <c r="G9" s="43"/>
      <c r="H9" s="43"/>
      <c r="I9" s="43"/>
      <c r="J9" s="43"/>
      <c r="K9" s="43"/>
      <c r="L9" s="43"/>
      <c r="M9" s="43"/>
      <c r="N9" s="165"/>
      <c r="O9" s="168"/>
      <c r="P9" s="43"/>
      <c r="Q9" s="43"/>
      <c r="R9" s="43"/>
      <c r="S9" s="43"/>
      <c r="T9" s="43"/>
      <c r="U9" s="43"/>
      <c r="V9" s="43"/>
      <c r="W9" s="43"/>
      <c r="X9" s="165"/>
      <c r="Y9" s="168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165"/>
      <c r="AK9" s="43"/>
      <c r="AL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167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</row>
    <row r="10" spans="2:96" ht="18" customHeight="1" x14ac:dyDescent="0.25">
      <c r="E10" s="166"/>
      <c r="F10" s="43"/>
      <c r="G10" s="43"/>
      <c r="H10" s="43"/>
      <c r="I10" s="43"/>
      <c r="J10" s="43"/>
      <c r="K10" s="43"/>
      <c r="L10" s="43"/>
      <c r="M10" s="43"/>
      <c r="N10" s="165"/>
      <c r="O10" s="166"/>
      <c r="P10" s="43"/>
      <c r="Q10" s="43"/>
      <c r="R10" s="43"/>
      <c r="S10" s="43"/>
      <c r="T10" s="43"/>
      <c r="U10" s="43"/>
      <c r="V10" s="43"/>
      <c r="W10" s="43"/>
      <c r="X10" s="165"/>
      <c r="Y10" s="166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165"/>
      <c r="AK10" s="163"/>
      <c r="AL10" s="163"/>
      <c r="AP10" s="43"/>
      <c r="AQ10" s="43"/>
      <c r="AR10" s="43"/>
      <c r="AS10" s="43"/>
      <c r="AT10" s="43"/>
      <c r="AU10" s="43"/>
      <c r="AV10" s="43"/>
      <c r="AW10" s="43"/>
      <c r="AX10" s="164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161"/>
      <c r="BJ10" s="163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161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</row>
    <row r="11" spans="2:96" ht="54.75" customHeight="1" thickBot="1" x14ac:dyDescent="0.3">
      <c r="B11" s="362" t="str">
        <f>'[8]Data Base'!E4</f>
        <v>Kepala Bidang Perencanaan, Pengendalian dan Evaluasi Pembangunan Daerah</v>
      </c>
      <c r="C11" s="362"/>
      <c r="D11" s="362"/>
      <c r="E11" s="362"/>
      <c r="F11" s="362"/>
      <c r="G11" s="362"/>
      <c r="H11" s="362"/>
      <c r="I11" s="58"/>
      <c r="J11" s="58"/>
      <c r="K11" s="363" t="str">
        <f>'[8]Data Base'!E6</f>
        <v>Kepala Bidang Penelitian dan Pengembangan</v>
      </c>
      <c r="L11" s="363"/>
      <c r="M11" s="363"/>
      <c r="N11" s="363"/>
      <c r="O11" s="363"/>
      <c r="P11" s="363"/>
      <c r="Q11" s="363"/>
      <c r="R11" s="363"/>
      <c r="U11" s="362" t="str">
        <f>'[8]Data Base'!E5</f>
        <v>Kepala Bidang Perekonomian, Pemerintahan dan Pembangunan Manusia</v>
      </c>
      <c r="V11" s="362"/>
      <c r="W11" s="362"/>
      <c r="X11" s="362"/>
      <c r="Y11" s="362"/>
      <c r="Z11" s="362"/>
      <c r="AA11" s="362"/>
      <c r="AB11" s="362"/>
      <c r="AC11" s="362"/>
      <c r="AD11" s="162"/>
      <c r="AE11" s="162"/>
      <c r="AF11" s="362" t="str">
        <f>'[8]Data Base'!E3</f>
        <v>Kepala Bidang Infrastruktur, SDA dan Kewilayahan</v>
      </c>
      <c r="AG11" s="362"/>
      <c r="AH11" s="362"/>
      <c r="AI11" s="362"/>
      <c r="AJ11" s="362"/>
      <c r="AK11" s="362"/>
      <c r="AL11" s="362"/>
      <c r="AM11" s="362"/>
      <c r="AN11" s="362"/>
      <c r="AO11" s="58"/>
      <c r="AP11" s="58"/>
      <c r="AQ11" s="58"/>
      <c r="AR11" s="58"/>
      <c r="AS11" s="58"/>
      <c r="AT11" s="364" t="str">
        <f>'[8]Data Base'!E12</f>
        <v>Kasub.Bag. Perencanaan dan Evaluasi</v>
      </c>
      <c r="AU11" s="365"/>
      <c r="AV11" s="365"/>
      <c r="AW11" s="365"/>
      <c r="AX11" s="365"/>
      <c r="AY11" s="365"/>
      <c r="AZ11" s="365"/>
      <c r="BA11" s="365"/>
      <c r="BB11" s="366"/>
      <c r="BC11" s="92"/>
      <c r="BD11" s="92"/>
      <c r="BE11" s="364" t="str">
        <f>'[8]Data Base'!E20</f>
        <v>Kasub.Bag. Umum dan Kepegawaian</v>
      </c>
      <c r="BF11" s="365"/>
      <c r="BG11" s="365"/>
      <c r="BH11" s="365"/>
      <c r="BI11" s="365"/>
      <c r="BJ11" s="365"/>
      <c r="BK11" s="365"/>
      <c r="BL11" s="365"/>
      <c r="BM11" s="365"/>
      <c r="BN11" s="366"/>
      <c r="BO11" s="97"/>
      <c r="BP11" s="97"/>
      <c r="BQ11" s="97"/>
      <c r="BR11" s="97"/>
      <c r="BS11" s="97"/>
      <c r="BT11" s="97"/>
      <c r="BU11" s="364" t="str">
        <f>'[8]Data Base'!E9</f>
        <v>Kasub.Bag. Keuangan dan Aset</v>
      </c>
      <c r="BV11" s="365"/>
      <c r="BW11" s="365"/>
      <c r="BX11" s="365"/>
      <c r="BY11" s="365"/>
      <c r="BZ11" s="365"/>
      <c r="CA11" s="365"/>
      <c r="CB11" s="365"/>
      <c r="CC11" s="365"/>
      <c r="CD11" s="366"/>
      <c r="CE11" s="147"/>
      <c r="CF11" s="147"/>
      <c r="CG11" s="147"/>
      <c r="CH11" s="147"/>
    </row>
    <row r="12" spans="2:96" ht="17.100000000000001" customHeight="1" thickBot="1" x14ac:dyDescent="0.3">
      <c r="B12" s="367" t="str">
        <f>'[8]Data Base'!B4</f>
        <v>RICKY YULANDA, S.T.</v>
      </c>
      <c r="C12" s="367"/>
      <c r="D12" s="367"/>
      <c r="E12" s="367"/>
      <c r="F12" s="367"/>
      <c r="G12" s="367"/>
      <c r="H12" s="367"/>
      <c r="I12" s="109"/>
      <c r="J12" s="58"/>
      <c r="K12" s="368" t="str">
        <f>'[8]Data Base'!B6</f>
        <v>ERIK, S.T.</v>
      </c>
      <c r="L12" s="368"/>
      <c r="M12" s="368"/>
      <c r="N12" s="368"/>
      <c r="O12" s="368"/>
      <c r="P12" s="368"/>
      <c r="Q12" s="368"/>
      <c r="R12" s="368"/>
      <c r="S12" s="161"/>
      <c r="U12" s="367" t="str">
        <f>'[8]Data Base'!B5</f>
        <v>YEREMIA DODI, S.STP,. M.A.</v>
      </c>
      <c r="V12" s="367"/>
      <c r="W12" s="367"/>
      <c r="X12" s="367"/>
      <c r="Y12" s="367"/>
      <c r="Z12" s="367"/>
      <c r="AA12" s="367"/>
      <c r="AB12" s="367"/>
      <c r="AC12" s="367"/>
      <c r="AD12" s="160"/>
      <c r="AE12" s="159"/>
      <c r="AF12" s="367" t="str">
        <f>'[8]Data Base'!B3</f>
        <v>BEBEN MARTINUS, S.T., M.Si</v>
      </c>
      <c r="AG12" s="367"/>
      <c r="AH12" s="367"/>
      <c r="AI12" s="367"/>
      <c r="AJ12" s="367"/>
      <c r="AK12" s="367"/>
      <c r="AL12" s="367"/>
      <c r="AM12" s="367"/>
      <c r="AN12" s="367"/>
      <c r="AO12" s="109"/>
      <c r="AP12" s="58"/>
      <c r="AQ12" s="58"/>
      <c r="AR12" s="58"/>
      <c r="AS12" s="58"/>
      <c r="AT12" s="369" t="str">
        <f>'[8]Data Base'!B12</f>
        <v>SETRIANI, S.STP, MAP</v>
      </c>
      <c r="AU12" s="370"/>
      <c r="AV12" s="370"/>
      <c r="AW12" s="370"/>
      <c r="AX12" s="370"/>
      <c r="AY12" s="370"/>
      <c r="AZ12" s="370"/>
      <c r="BA12" s="370"/>
      <c r="BB12" s="371"/>
      <c r="BC12" s="92"/>
      <c r="BD12" s="92"/>
      <c r="BE12" s="369" t="str">
        <f>'[8]Data Base'!B20</f>
        <v>ELISA GEDE PRACOYO, SE, M.Si</v>
      </c>
      <c r="BF12" s="370"/>
      <c r="BG12" s="370"/>
      <c r="BH12" s="370"/>
      <c r="BI12" s="370"/>
      <c r="BJ12" s="370"/>
      <c r="BK12" s="370"/>
      <c r="BL12" s="370"/>
      <c r="BM12" s="370"/>
      <c r="BN12" s="371"/>
      <c r="BO12" s="97"/>
      <c r="BP12" s="158"/>
      <c r="BQ12" s="158"/>
      <c r="BR12" s="158"/>
      <c r="BS12" s="158"/>
      <c r="BT12" s="158"/>
      <c r="BU12" s="369" t="str">
        <f>'[8]Data Base'!B9</f>
        <v>YULITA HARIASI, S.E.</v>
      </c>
      <c r="BV12" s="370"/>
      <c r="BW12" s="370"/>
      <c r="BX12" s="370"/>
      <c r="BY12" s="370"/>
      <c r="BZ12" s="370"/>
      <c r="CA12" s="370"/>
      <c r="CB12" s="370"/>
      <c r="CC12" s="370"/>
      <c r="CD12" s="371"/>
      <c r="CE12" s="157"/>
      <c r="CF12" s="156"/>
      <c r="CG12" s="156"/>
      <c r="CH12" s="156"/>
      <c r="CI12" s="155"/>
    </row>
    <row r="13" spans="2:96" ht="17.100000000000001" customHeight="1" thickTop="1" x14ac:dyDescent="0.25">
      <c r="B13" s="355" t="str">
        <f>'[8]Data Base'!D4</f>
        <v>Penata Tk. I  (III/d)</v>
      </c>
      <c r="C13" s="355"/>
      <c r="D13" s="355"/>
      <c r="E13" s="355"/>
      <c r="F13" s="355"/>
      <c r="G13" s="355"/>
      <c r="H13" s="355"/>
      <c r="I13" s="75"/>
      <c r="J13" s="58"/>
      <c r="K13" s="355" t="str">
        <f>'[8]Data Base'!D6</f>
        <v>Penata  (III/c)</v>
      </c>
      <c r="L13" s="355"/>
      <c r="M13" s="355"/>
      <c r="N13" s="355"/>
      <c r="O13" s="355"/>
      <c r="P13" s="355"/>
      <c r="Q13" s="355"/>
      <c r="R13" s="355"/>
      <c r="S13" s="81"/>
      <c r="U13" s="355" t="str">
        <f>'[8]Data Base'!D5</f>
        <v>Penata  (III/c)</v>
      </c>
      <c r="V13" s="355"/>
      <c r="W13" s="355"/>
      <c r="X13" s="355"/>
      <c r="Y13" s="355"/>
      <c r="Z13" s="355"/>
      <c r="AA13" s="355"/>
      <c r="AB13" s="355"/>
      <c r="AC13" s="355"/>
      <c r="AD13" s="152"/>
      <c r="AE13" s="151"/>
      <c r="AF13" s="355" t="str">
        <f>'[8]Data Base'!D3</f>
        <v>Pembina (IV/a)</v>
      </c>
      <c r="AG13" s="355"/>
      <c r="AH13" s="355"/>
      <c r="AI13" s="355"/>
      <c r="AJ13" s="355"/>
      <c r="AK13" s="355"/>
      <c r="AL13" s="355"/>
      <c r="AM13" s="355"/>
      <c r="AN13" s="355"/>
      <c r="AO13" s="75"/>
      <c r="AP13" s="58"/>
      <c r="AQ13" s="58"/>
      <c r="AR13" s="58"/>
      <c r="AS13" s="154"/>
      <c r="AT13" s="319" t="str">
        <f>'[8]Data Base'!D12</f>
        <v>Penata Tk. I  (III/d)</v>
      </c>
      <c r="AU13" s="320"/>
      <c r="AV13" s="320"/>
      <c r="AW13" s="320"/>
      <c r="AX13" s="320"/>
      <c r="AY13" s="320"/>
      <c r="AZ13" s="320"/>
      <c r="BA13" s="320"/>
      <c r="BB13" s="321"/>
      <c r="BC13" s="92"/>
      <c r="BD13" s="154"/>
      <c r="BE13" s="319" t="str">
        <f>'[8]Data Base'!D20</f>
        <v>Penata Muda Tk. I (III/b)</v>
      </c>
      <c r="BF13" s="320"/>
      <c r="BG13" s="320"/>
      <c r="BH13" s="320"/>
      <c r="BI13" s="320"/>
      <c r="BJ13" s="320"/>
      <c r="BK13" s="320"/>
      <c r="BL13" s="320"/>
      <c r="BM13" s="320"/>
      <c r="BN13" s="321"/>
      <c r="BO13" s="97"/>
      <c r="BP13" s="111"/>
      <c r="BQ13" s="97"/>
      <c r="BR13" s="97"/>
      <c r="BS13" s="105"/>
      <c r="BT13" s="148"/>
      <c r="BU13" s="319" t="str">
        <f>'[8]Data Base'!D10</f>
        <v>Penata Tk. I  (III/d)</v>
      </c>
      <c r="BV13" s="320"/>
      <c r="BW13" s="320"/>
      <c r="BX13" s="320"/>
      <c r="BY13" s="320"/>
      <c r="BZ13" s="320"/>
      <c r="CA13" s="320"/>
      <c r="CB13" s="320"/>
      <c r="CC13" s="320"/>
      <c r="CD13" s="321"/>
      <c r="CE13" s="147"/>
      <c r="CF13" s="147"/>
      <c r="CG13" s="147"/>
      <c r="CH13" s="147"/>
      <c r="CI13" s="153"/>
    </row>
    <row r="14" spans="2:96" ht="17.100000000000001" customHeight="1" x14ac:dyDescent="0.25">
      <c r="B14" s="359" t="str">
        <f>'[8]Data Base'!C4</f>
        <v>19800623 201001 1 010</v>
      </c>
      <c r="C14" s="359"/>
      <c r="D14" s="359"/>
      <c r="E14" s="359"/>
      <c r="F14" s="359"/>
      <c r="G14" s="359"/>
      <c r="H14" s="359"/>
      <c r="I14" s="75"/>
      <c r="J14" s="58"/>
      <c r="K14" s="360" t="str">
        <f>'[8]Data Base'!C6</f>
        <v>19770716 201101 1 002</v>
      </c>
      <c r="L14" s="360"/>
      <c r="M14" s="360"/>
      <c r="N14" s="360"/>
      <c r="O14" s="360"/>
      <c r="P14" s="360"/>
      <c r="Q14" s="360"/>
      <c r="R14" s="360"/>
      <c r="S14" s="81"/>
      <c r="U14" s="351" t="str">
        <f>'[8]Data Base'!C5</f>
        <v>19860616 200602 1 001</v>
      </c>
      <c r="V14" s="351"/>
      <c r="W14" s="351"/>
      <c r="X14" s="351"/>
      <c r="Y14" s="351"/>
      <c r="Z14" s="351"/>
      <c r="AA14" s="351"/>
      <c r="AB14" s="351"/>
      <c r="AC14" s="351"/>
      <c r="AD14" s="152"/>
      <c r="AE14" s="151"/>
      <c r="AF14" s="294" t="str">
        <f>'[8]Data Base'!C3</f>
        <v>19790310 200501 1 014</v>
      </c>
      <c r="AG14" s="295"/>
      <c r="AH14" s="295"/>
      <c r="AI14" s="295"/>
      <c r="AJ14" s="295"/>
      <c r="AK14" s="295"/>
      <c r="AL14" s="295"/>
      <c r="AM14" s="295"/>
      <c r="AN14" s="296"/>
      <c r="AO14" s="75"/>
      <c r="AP14" s="58"/>
      <c r="AQ14" s="58"/>
      <c r="AR14" s="58"/>
      <c r="AS14" s="149"/>
      <c r="AT14" s="342" t="str">
        <f>'[8]Data Base'!C12</f>
        <v>19860419 200602 2 001</v>
      </c>
      <c r="AU14" s="343"/>
      <c r="AV14" s="343"/>
      <c r="AW14" s="343"/>
      <c r="AX14" s="343"/>
      <c r="AY14" s="343"/>
      <c r="AZ14" s="343"/>
      <c r="BA14" s="343"/>
      <c r="BB14" s="344"/>
      <c r="BC14" s="150"/>
      <c r="BD14" s="149"/>
      <c r="BE14" s="342" t="str">
        <f>'[8]Data Base'!C20</f>
        <v>19750915 200501 1 012</v>
      </c>
      <c r="BF14" s="343"/>
      <c r="BG14" s="343"/>
      <c r="BH14" s="343"/>
      <c r="BI14" s="343"/>
      <c r="BJ14" s="343"/>
      <c r="BK14" s="343"/>
      <c r="BL14" s="343"/>
      <c r="BM14" s="343"/>
      <c r="BN14" s="344"/>
      <c r="BO14" s="97"/>
      <c r="BP14" s="106"/>
      <c r="BQ14" s="97"/>
      <c r="BR14" s="97"/>
      <c r="BS14" s="105"/>
      <c r="BT14" s="148"/>
      <c r="BU14" s="361" t="str">
        <f>'[8]Data Base'!C9</f>
        <v>19730101 200701 2 027</v>
      </c>
      <c r="BV14" s="320"/>
      <c r="BW14" s="320"/>
      <c r="BX14" s="320"/>
      <c r="BY14" s="320"/>
      <c r="BZ14" s="320"/>
      <c r="CA14" s="320"/>
      <c r="CB14" s="320"/>
      <c r="CC14" s="320"/>
      <c r="CD14" s="321"/>
      <c r="CE14" s="147"/>
      <c r="CF14" s="147"/>
      <c r="CG14" s="147"/>
      <c r="CH14" s="147"/>
      <c r="CI14" s="100"/>
      <c r="CK14" s="58"/>
      <c r="CL14" s="58"/>
      <c r="CM14" s="58"/>
      <c r="CN14" s="58"/>
      <c r="CO14" s="58"/>
      <c r="CP14" s="58"/>
      <c r="CQ14" s="58"/>
      <c r="CR14" s="58"/>
    </row>
    <row r="15" spans="2:96" ht="21" customHeight="1" x14ac:dyDescent="0.25">
      <c r="B15" s="43"/>
      <c r="I15" s="75"/>
      <c r="J15" s="58"/>
      <c r="K15" s="43"/>
      <c r="L15" s="43"/>
      <c r="M15" s="43"/>
      <c r="N15" s="43"/>
      <c r="O15" s="43"/>
      <c r="P15" s="43"/>
      <c r="Q15" s="43"/>
      <c r="R15" s="43"/>
      <c r="S15" s="81"/>
      <c r="V15" s="45"/>
      <c r="W15" s="43"/>
      <c r="AD15" s="81"/>
      <c r="AE15" s="247"/>
      <c r="AF15" s="247"/>
      <c r="AG15" s="47"/>
      <c r="AH15" s="43"/>
      <c r="AI15" s="43"/>
      <c r="AJ15" s="43"/>
      <c r="AK15" s="43"/>
      <c r="AL15" s="43"/>
      <c r="AO15" s="75"/>
      <c r="AP15" s="58"/>
      <c r="AQ15" s="58"/>
      <c r="AR15" s="58"/>
      <c r="AS15" s="116"/>
      <c r="AT15" s="146"/>
      <c r="AU15" s="144"/>
      <c r="AV15" s="144"/>
      <c r="AW15" s="144"/>
      <c r="AX15" s="145"/>
      <c r="AY15" s="145"/>
      <c r="AZ15" s="144"/>
      <c r="BA15" s="145"/>
      <c r="BB15" s="102"/>
      <c r="BC15" s="102"/>
      <c r="BD15" s="116"/>
      <c r="BE15" s="97"/>
      <c r="BF15" s="105"/>
      <c r="BG15" s="105"/>
      <c r="BH15" s="97"/>
      <c r="BI15" s="97"/>
      <c r="BJ15" s="97"/>
      <c r="BK15" s="97"/>
      <c r="BL15" s="97"/>
      <c r="BM15" s="97"/>
      <c r="BN15" s="97"/>
      <c r="BO15" s="97"/>
      <c r="BP15" s="106"/>
      <c r="BQ15" s="97"/>
      <c r="BR15" s="97"/>
      <c r="BS15" s="104"/>
      <c r="BT15" s="104"/>
      <c r="BU15" s="97"/>
      <c r="BV15" s="97"/>
      <c r="BW15" s="97"/>
      <c r="BX15" s="97"/>
      <c r="BY15" s="104"/>
      <c r="BZ15" s="144"/>
      <c r="CA15" s="97"/>
      <c r="CB15" s="97"/>
      <c r="CC15" s="97"/>
      <c r="CD15" s="97"/>
      <c r="CE15" s="104"/>
      <c r="CF15" s="104"/>
      <c r="CG15" s="97"/>
      <c r="CH15" s="97"/>
      <c r="CI15" s="100"/>
      <c r="CK15" s="58"/>
      <c r="CL15" s="58"/>
      <c r="CM15" s="58"/>
      <c r="CN15" s="58"/>
      <c r="CO15" s="58"/>
      <c r="CP15" s="58"/>
      <c r="CQ15" s="58"/>
      <c r="CR15" s="58"/>
    </row>
    <row r="16" spans="2:96" ht="26.25" customHeight="1" thickBot="1" x14ac:dyDescent="0.3">
      <c r="B16" s="60"/>
      <c r="I16" s="75"/>
      <c r="J16" s="58"/>
      <c r="K16" s="60"/>
      <c r="L16" s="43"/>
      <c r="M16" s="43"/>
      <c r="N16" s="43"/>
      <c r="O16" s="43"/>
      <c r="P16" s="43"/>
      <c r="Q16" s="43"/>
      <c r="R16" s="43"/>
      <c r="S16" s="81"/>
      <c r="W16" s="60"/>
      <c r="AD16" s="81"/>
      <c r="AH16" s="60"/>
      <c r="AI16" s="43"/>
      <c r="AJ16" s="43"/>
      <c r="AK16" s="43"/>
      <c r="AL16" s="43"/>
      <c r="AO16" s="75"/>
      <c r="AP16" s="58"/>
      <c r="AQ16" s="58"/>
      <c r="AR16" s="58"/>
      <c r="AS16" s="142"/>
      <c r="AT16" s="339" t="str">
        <f>'Data Base'!E29</f>
        <v>Analis Perencanaan</v>
      </c>
      <c r="AU16" s="340"/>
      <c r="AV16" s="340"/>
      <c r="AW16" s="340"/>
      <c r="AX16" s="340"/>
      <c r="AY16" s="340"/>
      <c r="AZ16" s="340"/>
      <c r="BA16" s="340"/>
      <c r="BB16" s="341"/>
      <c r="BC16" s="143"/>
      <c r="BD16" s="142"/>
      <c r="BE16" s="356" t="str">
        <f>'[8]Data Base'!C61</f>
        <v>Pengadministrasi Umum</v>
      </c>
      <c r="BF16" s="357"/>
      <c r="BG16" s="357"/>
      <c r="BH16" s="357"/>
      <c r="BI16" s="357"/>
      <c r="BJ16" s="357"/>
      <c r="BK16" s="357"/>
      <c r="BL16" s="357"/>
      <c r="BM16" s="357"/>
      <c r="BN16" s="358"/>
      <c r="BO16" s="97"/>
      <c r="BP16" s="106"/>
      <c r="BQ16" s="339" t="str">
        <f>'[8]Data Base'!E25</f>
        <v xml:space="preserve">Pembantu Pengurus Barang Pengguna </v>
      </c>
      <c r="BR16" s="340"/>
      <c r="BS16" s="340"/>
      <c r="BT16" s="340"/>
      <c r="BU16" s="340"/>
      <c r="BV16" s="340"/>
      <c r="BW16" s="340"/>
      <c r="BX16" s="340"/>
      <c r="BY16" s="341"/>
      <c r="BZ16" s="97"/>
      <c r="CA16" s="340" t="str">
        <f>'Data Base'!E25</f>
        <v>Bendahara 1</v>
      </c>
      <c r="CB16" s="340"/>
      <c r="CC16" s="340"/>
      <c r="CD16" s="340"/>
      <c r="CE16" s="340"/>
      <c r="CF16" s="340"/>
      <c r="CG16" s="340"/>
      <c r="CH16" s="340"/>
      <c r="CI16" s="141"/>
      <c r="CK16" s="58"/>
      <c r="CL16" s="58"/>
      <c r="CM16" s="58"/>
      <c r="CN16" s="58"/>
      <c r="CO16" s="58"/>
      <c r="CP16" s="58"/>
      <c r="CQ16" s="58"/>
      <c r="CR16" s="58"/>
    </row>
    <row r="17" spans="1:96" ht="26.25" customHeight="1" thickTop="1" thickBot="1" x14ac:dyDescent="0.3">
      <c r="B17" s="303" t="str">
        <f>'[8]Data Base'!E16</f>
        <v>Kasub.Bid. Data dan Informasi</v>
      </c>
      <c r="C17" s="303"/>
      <c r="D17" s="303"/>
      <c r="E17" s="303"/>
      <c r="F17" s="303"/>
      <c r="G17" s="303"/>
      <c r="H17" s="303"/>
      <c r="I17" s="75"/>
      <c r="J17" s="58"/>
      <c r="K17" s="303" t="str">
        <f>'[8]Data Base'!E19</f>
        <v>Kasub.Bid. Sosial dan Pemerintahan</v>
      </c>
      <c r="L17" s="303"/>
      <c r="M17" s="303"/>
      <c r="N17" s="303"/>
      <c r="O17" s="303"/>
      <c r="P17" s="303"/>
      <c r="Q17" s="303"/>
      <c r="R17" s="303"/>
      <c r="S17" s="81"/>
      <c r="T17" s="58"/>
      <c r="U17" s="303" t="str">
        <f>'[8]Data Base'!E10</f>
        <v>Kasub.Bid. Perekonomian</v>
      </c>
      <c r="V17" s="303"/>
      <c r="W17" s="303"/>
      <c r="X17" s="303"/>
      <c r="Y17" s="303"/>
      <c r="Z17" s="303"/>
      <c r="AA17" s="303"/>
      <c r="AB17" s="303"/>
      <c r="AC17" s="303"/>
      <c r="AD17" s="103"/>
      <c r="AF17" s="303" t="str">
        <f>'[9]Data Base'!E13</f>
        <v>Kasub.Bid. Infrastruktur</v>
      </c>
      <c r="AG17" s="303"/>
      <c r="AH17" s="303"/>
      <c r="AI17" s="303"/>
      <c r="AJ17" s="303"/>
      <c r="AK17" s="303"/>
      <c r="AL17" s="303"/>
      <c r="AM17" s="303"/>
      <c r="AN17" s="303"/>
      <c r="AO17" s="75"/>
      <c r="AP17" s="58"/>
      <c r="AQ17" s="58"/>
      <c r="AR17" s="58"/>
      <c r="AS17" s="140"/>
      <c r="AT17" s="252" t="str">
        <f>'[8]Data Base'!B28</f>
        <v>SYLIVIA, SE</v>
      </c>
      <c r="AU17" s="253"/>
      <c r="AV17" s="253"/>
      <c r="AW17" s="253"/>
      <c r="AX17" s="253"/>
      <c r="AY17" s="253"/>
      <c r="AZ17" s="253"/>
      <c r="BA17" s="253"/>
      <c r="BB17" s="254"/>
      <c r="BC17" s="92"/>
      <c r="BD17" s="139"/>
      <c r="BE17" s="319" t="str">
        <f>'[8]Data Base'!B61</f>
        <v>APRILIA ANGGARAENI</v>
      </c>
      <c r="BF17" s="320"/>
      <c r="BG17" s="320"/>
      <c r="BH17" s="320"/>
      <c r="BI17" s="320"/>
      <c r="BJ17" s="320"/>
      <c r="BK17" s="320"/>
      <c r="BL17" s="320"/>
      <c r="BM17" s="320"/>
      <c r="BN17" s="321"/>
      <c r="BO17" s="97"/>
      <c r="BP17" s="138"/>
      <c r="BQ17" s="319" t="str">
        <f>'[8]Data Base'!B25</f>
        <v xml:space="preserve">PERRY YUSAK </v>
      </c>
      <c r="BR17" s="320"/>
      <c r="BS17" s="320"/>
      <c r="BT17" s="320"/>
      <c r="BU17" s="320"/>
      <c r="BV17" s="320"/>
      <c r="BW17" s="320"/>
      <c r="BX17" s="320"/>
      <c r="BY17" s="321"/>
      <c r="BZ17" s="97"/>
      <c r="CA17" s="289" t="str">
        <f>'Data Base'!B25</f>
        <v>TRIANTO, A.Md.</v>
      </c>
      <c r="CB17" s="289"/>
      <c r="CC17" s="289"/>
      <c r="CD17" s="289"/>
      <c r="CE17" s="289"/>
      <c r="CF17" s="289"/>
      <c r="CG17" s="289"/>
      <c r="CH17" s="289"/>
      <c r="CI17" s="137"/>
      <c r="CK17" s="58"/>
      <c r="CL17" s="58"/>
      <c r="CM17" s="58"/>
      <c r="CN17" s="58"/>
      <c r="CO17" s="58"/>
      <c r="CP17" s="58"/>
      <c r="CQ17" s="58"/>
      <c r="CR17" s="58"/>
    </row>
    <row r="18" spans="1:96" ht="17.100000000000001" customHeight="1" thickTop="1" thickBot="1" x14ac:dyDescent="0.3">
      <c r="B18" s="267" t="str">
        <f>'[8]Data Base'!B16</f>
        <v>IKHLAS, ST</v>
      </c>
      <c r="C18" s="267"/>
      <c r="D18" s="267"/>
      <c r="E18" s="267"/>
      <c r="F18" s="267"/>
      <c r="G18" s="267"/>
      <c r="H18" s="267"/>
      <c r="I18" s="136"/>
      <c r="J18" s="58"/>
      <c r="K18" s="354" t="str">
        <f>'[8]Data Base'!B19</f>
        <v>INDRIANI TUMON, M.M.</v>
      </c>
      <c r="L18" s="354"/>
      <c r="M18" s="354"/>
      <c r="N18" s="354"/>
      <c r="O18" s="354"/>
      <c r="P18" s="354"/>
      <c r="Q18" s="354"/>
      <c r="R18" s="354"/>
      <c r="S18" s="81"/>
      <c r="T18" s="58"/>
      <c r="U18" s="354" t="str">
        <f>'[8]Data Base'!B10</f>
        <v>DR. ANTONIUS, S.E., M.M.</v>
      </c>
      <c r="V18" s="354"/>
      <c r="W18" s="354"/>
      <c r="X18" s="354"/>
      <c r="Y18" s="354"/>
      <c r="Z18" s="354"/>
      <c r="AA18" s="354"/>
      <c r="AB18" s="354"/>
      <c r="AC18" s="354"/>
      <c r="AD18" s="81"/>
      <c r="AF18" s="303" t="str">
        <f>'[9]Data Base'!B13</f>
        <v>OCTO HABRIANDY RASAN, S.T.</v>
      </c>
      <c r="AG18" s="303"/>
      <c r="AH18" s="303"/>
      <c r="AI18" s="303"/>
      <c r="AJ18" s="303"/>
      <c r="AK18" s="303"/>
      <c r="AL18" s="303"/>
      <c r="AM18" s="303"/>
      <c r="AN18" s="303"/>
      <c r="AO18" s="75"/>
      <c r="AP18" s="58"/>
      <c r="AQ18" s="58"/>
      <c r="AR18" s="58"/>
      <c r="AS18" s="135"/>
      <c r="AT18" s="252" t="str">
        <f>'[8]Data Base'!D28</f>
        <v>Pembina (IV/a)</v>
      </c>
      <c r="AU18" s="253"/>
      <c r="AV18" s="253"/>
      <c r="AW18" s="253"/>
      <c r="AX18" s="253"/>
      <c r="AY18" s="253"/>
      <c r="AZ18" s="253"/>
      <c r="BA18" s="253"/>
      <c r="BB18" s="254"/>
      <c r="BC18" s="102"/>
      <c r="BD18" s="116"/>
      <c r="BE18" s="97"/>
      <c r="BF18" s="105"/>
      <c r="BG18" s="105"/>
      <c r="BH18" s="97"/>
      <c r="BI18" s="97"/>
      <c r="BJ18" s="97"/>
      <c r="BK18" s="97"/>
      <c r="BL18" s="97"/>
      <c r="BM18" s="97"/>
      <c r="BN18" s="97"/>
      <c r="BO18" s="97"/>
      <c r="BP18" s="111"/>
      <c r="BQ18" s="333" t="str">
        <f>'[8]Data Base'!D25</f>
        <v>Pengatur Tk. I (II/d)</v>
      </c>
      <c r="BR18" s="334"/>
      <c r="BS18" s="334"/>
      <c r="BT18" s="334"/>
      <c r="BU18" s="334"/>
      <c r="BV18" s="334"/>
      <c r="BW18" s="334"/>
      <c r="BX18" s="334"/>
      <c r="BY18" s="335"/>
      <c r="BZ18" s="97"/>
      <c r="CA18" s="317" t="str">
        <f>'Data Base'!D25</f>
        <v>Penata Muda Tk. I (III/b)</v>
      </c>
      <c r="CB18" s="317"/>
      <c r="CC18" s="317"/>
      <c r="CD18" s="317"/>
      <c r="CE18" s="317"/>
      <c r="CF18" s="317"/>
      <c r="CG18" s="317"/>
      <c r="CH18" s="318"/>
      <c r="CI18" s="134"/>
      <c r="CK18" s="58"/>
      <c r="CL18" s="58"/>
      <c r="CM18" s="58"/>
      <c r="CN18" s="58"/>
      <c r="CO18" s="58"/>
      <c r="CP18" s="58"/>
      <c r="CQ18" s="58"/>
      <c r="CR18" s="58"/>
    </row>
    <row r="19" spans="1:96" ht="27" customHeight="1" thickBot="1" x14ac:dyDescent="0.3">
      <c r="A19" s="43"/>
      <c r="B19" s="243" t="str">
        <f>'[8]Data Base'!D16</f>
        <v>Penata  (III/c)</v>
      </c>
      <c r="C19" s="243"/>
      <c r="D19" s="243"/>
      <c r="E19" s="243"/>
      <c r="F19" s="243"/>
      <c r="G19" s="243"/>
      <c r="H19" s="243"/>
      <c r="I19" s="132"/>
      <c r="J19" s="58"/>
      <c r="K19" s="353" t="str">
        <f>'[8]Data Base'!D19</f>
        <v>Penata  (III/c)</v>
      </c>
      <c r="L19" s="353"/>
      <c r="M19" s="353"/>
      <c r="N19" s="353"/>
      <c r="O19" s="353"/>
      <c r="P19" s="353"/>
      <c r="Q19" s="353"/>
      <c r="R19" s="353"/>
      <c r="S19" s="133"/>
      <c r="T19" s="58"/>
      <c r="U19" s="353" t="str">
        <f>'[8]Data Base'!D10</f>
        <v>Penata Tk. I  (III/d)</v>
      </c>
      <c r="V19" s="353"/>
      <c r="W19" s="353"/>
      <c r="X19" s="353"/>
      <c r="Y19" s="353"/>
      <c r="Z19" s="353"/>
      <c r="AA19" s="353"/>
      <c r="AB19" s="353"/>
      <c r="AC19" s="353"/>
      <c r="AD19" s="133"/>
      <c r="AF19" s="303" t="str">
        <f>'[9]Data Base'!D13</f>
        <v>Penata Tk. I  (III/d)</v>
      </c>
      <c r="AG19" s="303"/>
      <c r="AH19" s="303"/>
      <c r="AI19" s="303"/>
      <c r="AJ19" s="303"/>
      <c r="AK19" s="303"/>
      <c r="AL19" s="303"/>
      <c r="AM19" s="303"/>
      <c r="AN19" s="303"/>
      <c r="AO19" s="132"/>
      <c r="AP19" s="58"/>
      <c r="AQ19" s="58"/>
      <c r="AR19" s="58"/>
      <c r="AS19" s="131"/>
      <c r="AT19" s="294" t="str">
        <f>'[8]Data Base'!C28</f>
        <v>19660915 199302 2 002</v>
      </c>
      <c r="AU19" s="253"/>
      <c r="AV19" s="253"/>
      <c r="AW19" s="253"/>
      <c r="AX19" s="253"/>
      <c r="AY19" s="253"/>
      <c r="AZ19" s="253"/>
      <c r="BA19" s="253"/>
      <c r="BB19" s="254"/>
      <c r="BC19" s="129"/>
      <c r="BD19" s="117"/>
      <c r="BE19" s="244" t="str">
        <f>'[8]Data Base'!C59</f>
        <v>Pengadministrasi Kepegawaian</v>
      </c>
      <c r="BF19" s="245"/>
      <c r="BG19" s="245"/>
      <c r="BH19" s="245"/>
      <c r="BI19" s="245"/>
      <c r="BJ19" s="245"/>
      <c r="BK19" s="245"/>
      <c r="BL19" s="245"/>
      <c r="BM19" s="245"/>
      <c r="BN19" s="246"/>
      <c r="BO19" s="97"/>
      <c r="BP19" s="106"/>
      <c r="BQ19" s="346" t="str">
        <f>'[8]Data Base'!C25</f>
        <v>19741209 200604 1 013</v>
      </c>
      <c r="BR19" s="347"/>
      <c r="BS19" s="347"/>
      <c r="BT19" s="347"/>
      <c r="BU19" s="347"/>
      <c r="BV19" s="347"/>
      <c r="BW19" s="347"/>
      <c r="BX19" s="347"/>
      <c r="BY19" s="348"/>
      <c r="BZ19" s="97"/>
      <c r="CA19" s="265" t="str">
        <f>'Data Base'!C25</f>
        <v>197906092010011005</v>
      </c>
      <c r="CB19" s="289"/>
      <c r="CC19" s="289"/>
      <c r="CD19" s="289"/>
      <c r="CE19" s="289"/>
      <c r="CF19" s="289"/>
      <c r="CG19" s="289"/>
      <c r="CH19" s="289"/>
      <c r="CI19" s="130"/>
      <c r="CK19" s="58"/>
      <c r="CL19" s="58"/>
      <c r="CM19" s="58"/>
      <c r="CN19" s="58"/>
      <c r="CO19" s="58"/>
      <c r="CP19" s="58"/>
      <c r="CQ19" s="58"/>
      <c r="CR19" s="58"/>
    </row>
    <row r="20" spans="1:96" ht="17.100000000000001" customHeight="1" thickTop="1" x14ac:dyDescent="0.25">
      <c r="A20" s="43"/>
      <c r="B20" s="349" t="str">
        <f>'[8]Data Base'!C16</f>
        <v>19781128 200604 1 004</v>
      </c>
      <c r="C20" s="349"/>
      <c r="D20" s="349"/>
      <c r="E20" s="349"/>
      <c r="F20" s="349"/>
      <c r="G20" s="349"/>
      <c r="H20" s="349"/>
      <c r="I20" s="75"/>
      <c r="J20" s="58"/>
      <c r="K20" s="350" t="str">
        <f>'[8]Data Base'!C19</f>
        <v>19870417 201503 2 001</v>
      </c>
      <c r="L20" s="350"/>
      <c r="M20" s="350"/>
      <c r="N20" s="350"/>
      <c r="O20" s="350"/>
      <c r="P20" s="350"/>
      <c r="Q20" s="350"/>
      <c r="R20" s="350"/>
      <c r="S20" s="81"/>
      <c r="T20" s="58"/>
      <c r="U20" s="351" t="str">
        <f>'[8]Data Base'!C10</f>
        <v>19820323 201001 1 013</v>
      </c>
      <c r="V20" s="351"/>
      <c r="W20" s="351"/>
      <c r="X20" s="351"/>
      <c r="Y20" s="351"/>
      <c r="Z20" s="351"/>
      <c r="AA20" s="351"/>
      <c r="AB20" s="351"/>
      <c r="AC20" s="351"/>
      <c r="AD20" s="81"/>
      <c r="AF20" s="352" t="str">
        <f>'[9]Data Base'!C13</f>
        <v>19781005 201001 1 018</v>
      </c>
      <c r="AG20" s="303"/>
      <c r="AH20" s="303"/>
      <c r="AI20" s="303"/>
      <c r="AJ20" s="303"/>
      <c r="AK20" s="303"/>
      <c r="AL20" s="303"/>
      <c r="AM20" s="303"/>
      <c r="AN20" s="303"/>
      <c r="AO20" s="75"/>
      <c r="AP20" s="58"/>
      <c r="AQ20" s="58"/>
      <c r="AR20" s="58"/>
      <c r="AS20" s="120"/>
      <c r="AT20" s="58"/>
      <c r="AU20" s="58"/>
      <c r="AV20" s="58"/>
      <c r="AW20" s="58"/>
      <c r="AX20" s="58"/>
      <c r="AY20" s="97"/>
      <c r="AZ20" s="97"/>
      <c r="BA20" s="92"/>
      <c r="BB20" s="92"/>
      <c r="BC20" s="129"/>
      <c r="BD20" s="119"/>
      <c r="BE20" s="319" t="str">
        <f>'[8]Data Base'!B59</f>
        <v>DEWI NINGSIH, SE</v>
      </c>
      <c r="BF20" s="320"/>
      <c r="BG20" s="320"/>
      <c r="BH20" s="320"/>
      <c r="BI20" s="320"/>
      <c r="BJ20" s="320"/>
      <c r="BK20" s="320"/>
      <c r="BL20" s="320"/>
      <c r="BM20" s="320"/>
      <c r="BN20" s="321"/>
      <c r="BO20" s="97"/>
      <c r="BP20" s="106"/>
      <c r="BQ20" s="105"/>
      <c r="BR20" s="105"/>
      <c r="BS20" s="105"/>
      <c r="BT20" s="105"/>
      <c r="BU20" s="104"/>
      <c r="BV20" s="105"/>
      <c r="BW20" s="105"/>
      <c r="BX20" s="105"/>
      <c r="BY20" s="105"/>
      <c r="BZ20" s="105"/>
      <c r="CI20" s="100"/>
      <c r="CK20" s="58"/>
      <c r="CL20" s="58"/>
      <c r="CM20" s="58"/>
      <c r="CN20" s="58"/>
      <c r="CO20" s="58"/>
      <c r="CP20" s="58"/>
      <c r="CQ20" s="58"/>
      <c r="CR20" s="58"/>
    </row>
    <row r="21" spans="1:96" ht="22.5" customHeight="1" thickBot="1" x14ac:dyDescent="0.3">
      <c r="A21" s="43"/>
      <c r="B21" s="60"/>
      <c r="E21" s="128"/>
      <c r="I21" s="75"/>
      <c r="J21" s="58"/>
      <c r="K21" s="60"/>
      <c r="L21" s="43"/>
      <c r="M21" s="43"/>
      <c r="N21" s="43"/>
      <c r="O21" s="128"/>
      <c r="P21" s="43"/>
      <c r="Q21" s="43"/>
      <c r="R21" s="43"/>
      <c r="S21" s="81"/>
      <c r="T21" s="58"/>
      <c r="U21" s="60"/>
      <c r="V21" s="58"/>
      <c r="Y21" s="128"/>
      <c r="AD21" s="81"/>
      <c r="AF21" s="60"/>
      <c r="AI21" s="43"/>
      <c r="AJ21" s="127"/>
      <c r="AK21" s="43"/>
      <c r="AL21" s="43"/>
      <c r="AO21" s="75"/>
      <c r="AP21" s="58"/>
      <c r="AQ21" s="58"/>
      <c r="AR21" s="58"/>
      <c r="AS21" s="126"/>
      <c r="AT21" s="244" t="str">
        <f>'[8]Data Base'!C52</f>
        <v>Penyusun Program Anggaran dan Pelaporan</v>
      </c>
      <c r="AU21" s="245"/>
      <c r="AV21" s="245"/>
      <c r="AW21" s="245"/>
      <c r="AX21" s="245"/>
      <c r="AY21" s="245"/>
      <c r="AZ21" s="245"/>
      <c r="BA21" s="245"/>
      <c r="BB21" s="246"/>
      <c r="BC21" s="124"/>
      <c r="BD21" s="125"/>
      <c r="BE21" s="97"/>
      <c r="BF21" s="124"/>
      <c r="BG21" s="124"/>
      <c r="BH21" s="124"/>
      <c r="BI21" s="124"/>
      <c r="BJ21" s="97"/>
      <c r="BK21" s="97"/>
      <c r="BL21" s="97"/>
      <c r="BM21" s="97"/>
      <c r="BN21" s="97"/>
      <c r="BO21" s="97"/>
      <c r="BP21" s="106"/>
      <c r="BQ21" s="339" t="s">
        <v>184</v>
      </c>
      <c r="BR21" s="340"/>
      <c r="BS21" s="340"/>
      <c r="BT21" s="340"/>
      <c r="BU21" s="340"/>
      <c r="BV21" s="340"/>
      <c r="BW21" s="340"/>
      <c r="BX21" s="340"/>
      <c r="BY21" s="341"/>
      <c r="BZ21" s="97"/>
      <c r="CA21" s="339" t="str">
        <f>'[8]Data Base'!E24</f>
        <v>Bendahara Pengeluaran</v>
      </c>
      <c r="CB21" s="340"/>
      <c r="CC21" s="340"/>
      <c r="CD21" s="340"/>
      <c r="CE21" s="340"/>
      <c r="CF21" s="340"/>
      <c r="CG21" s="340"/>
      <c r="CH21" s="341"/>
      <c r="CI21" s="100"/>
      <c r="CK21" s="58"/>
      <c r="CL21" s="58"/>
      <c r="CM21" s="58"/>
      <c r="CN21" s="58"/>
      <c r="CO21" s="58"/>
      <c r="CP21" s="58"/>
      <c r="CQ21" s="58"/>
      <c r="CR21" s="58"/>
    </row>
    <row r="22" spans="1:96" ht="37.5" customHeight="1" thickTop="1" thickBot="1" x14ac:dyDescent="0.3">
      <c r="A22" s="43"/>
      <c r="B22" s="244" t="str">
        <f>'[8]Data Base'!C49</f>
        <v>Pengelola Data</v>
      </c>
      <c r="C22" s="245"/>
      <c r="D22" s="245"/>
      <c r="E22" s="245"/>
      <c r="F22" s="245"/>
      <c r="G22" s="245"/>
      <c r="H22" s="246"/>
      <c r="I22" s="75"/>
      <c r="J22" s="58"/>
      <c r="K22" s="339" t="str">
        <f>'[8]Data Base'!E31</f>
        <v>Analis Penelitian dan Pengembangan</v>
      </c>
      <c r="L22" s="340"/>
      <c r="M22" s="340"/>
      <c r="N22" s="340"/>
      <c r="O22" s="340"/>
      <c r="P22" s="340"/>
      <c r="Q22" s="340"/>
      <c r="R22" s="341"/>
      <c r="S22" s="81"/>
      <c r="T22" s="58"/>
      <c r="U22" s="339" t="str">
        <f>'[9]Data Base'!E29</f>
        <v>Analis Perekonomian</v>
      </c>
      <c r="V22" s="340"/>
      <c r="W22" s="340"/>
      <c r="X22" s="340"/>
      <c r="Y22" s="340"/>
      <c r="Z22" s="340"/>
      <c r="AA22" s="340"/>
      <c r="AB22" s="340"/>
      <c r="AC22" s="341"/>
      <c r="AD22" s="81"/>
      <c r="AF22" s="307" t="str">
        <f>'[8]Data Base'!C60</f>
        <v>Pengelola Program dan Kegiatan</v>
      </c>
      <c r="AG22" s="308"/>
      <c r="AH22" s="308"/>
      <c r="AI22" s="308"/>
      <c r="AJ22" s="308"/>
      <c r="AK22" s="308"/>
      <c r="AL22" s="308"/>
      <c r="AM22" s="308"/>
      <c r="AN22" s="309"/>
      <c r="AO22" s="75"/>
      <c r="AP22" s="58"/>
      <c r="AQ22" s="58"/>
      <c r="AR22" s="58"/>
      <c r="AS22" s="123"/>
      <c r="AT22" s="319" t="str">
        <f>'[8]Data Base'!B52</f>
        <v>GODMAN, SH</v>
      </c>
      <c r="AU22" s="320"/>
      <c r="AV22" s="320"/>
      <c r="AW22" s="320"/>
      <c r="AX22" s="320"/>
      <c r="AY22" s="320"/>
      <c r="AZ22" s="320"/>
      <c r="BA22" s="320"/>
      <c r="BB22" s="321"/>
      <c r="BC22" s="92"/>
      <c r="BD22" s="113"/>
      <c r="BE22" s="336" t="str">
        <f>'[8]Data Base'!C43</f>
        <v>Pramu Kebersihan</v>
      </c>
      <c r="BF22" s="337"/>
      <c r="BG22" s="337"/>
      <c r="BH22" s="337"/>
      <c r="BI22" s="337"/>
      <c r="BJ22" s="337"/>
      <c r="BK22" s="337"/>
      <c r="BL22" s="337"/>
      <c r="BM22" s="337"/>
      <c r="BN22" s="338"/>
      <c r="BO22" s="97"/>
      <c r="BP22" s="122"/>
      <c r="BQ22" s="319" t="s">
        <v>177</v>
      </c>
      <c r="BR22" s="320"/>
      <c r="BS22" s="320"/>
      <c r="BT22" s="320"/>
      <c r="BU22" s="320"/>
      <c r="BV22" s="320"/>
      <c r="BW22" s="320"/>
      <c r="BX22" s="320"/>
      <c r="BY22" s="321"/>
      <c r="BZ22" s="97"/>
      <c r="CA22" s="319" t="s">
        <v>178</v>
      </c>
      <c r="CB22" s="320"/>
      <c r="CC22" s="320"/>
      <c r="CD22" s="320"/>
      <c r="CE22" s="320"/>
      <c r="CF22" s="320"/>
      <c r="CG22" s="320"/>
      <c r="CH22" s="321"/>
      <c r="CI22" s="96"/>
      <c r="CK22" s="58"/>
      <c r="CL22" s="58"/>
      <c r="CM22" s="58"/>
      <c r="CN22" s="58"/>
      <c r="CO22" s="58"/>
      <c r="CP22" s="58"/>
      <c r="CQ22" s="58"/>
      <c r="CR22" s="58"/>
    </row>
    <row r="23" spans="1:96" ht="15.75" customHeight="1" thickTop="1" x14ac:dyDescent="0.25">
      <c r="A23" s="79"/>
      <c r="B23" s="252" t="str">
        <f>'[8]Data Base'!B49</f>
        <v>RETNOWATIE</v>
      </c>
      <c r="C23" s="253"/>
      <c r="D23" s="253"/>
      <c r="E23" s="253"/>
      <c r="F23" s="253"/>
      <c r="G23" s="253"/>
      <c r="H23" s="254"/>
      <c r="I23" s="75"/>
      <c r="J23" s="58"/>
      <c r="K23" s="248" t="str">
        <f>'[8]Data Base'!B31</f>
        <v>RUDOLF YOSEPH DJAWA, S.E.</v>
      </c>
      <c r="L23" s="249"/>
      <c r="M23" s="249"/>
      <c r="N23" s="249"/>
      <c r="O23" s="249"/>
      <c r="P23" s="249"/>
      <c r="Q23" s="249"/>
      <c r="R23" s="250"/>
      <c r="S23" s="121"/>
      <c r="T23" s="58"/>
      <c r="U23" s="288" t="str">
        <f>'[9]Data Base'!B29</f>
        <v>RISKY NAULY PANJAITAN, S.Pt, M.Si</v>
      </c>
      <c r="V23" s="289"/>
      <c r="W23" s="289"/>
      <c r="X23" s="289"/>
      <c r="Y23" s="289"/>
      <c r="Z23" s="289"/>
      <c r="AA23" s="289"/>
      <c r="AB23" s="289"/>
      <c r="AC23" s="290"/>
      <c r="AD23" s="81"/>
      <c r="AF23" s="252" t="str">
        <f>'[8]Data Base'!B60</f>
        <v>DWITAMI AGAVE LOYALIN. S.M</v>
      </c>
      <c r="AG23" s="253"/>
      <c r="AH23" s="253"/>
      <c r="AI23" s="253"/>
      <c r="AJ23" s="253"/>
      <c r="AK23" s="253"/>
      <c r="AL23" s="253"/>
      <c r="AM23" s="253"/>
      <c r="AN23" s="254"/>
      <c r="AO23" s="75"/>
      <c r="AP23" s="58"/>
      <c r="AQ23" s="58"/>
      <c r="AR23" s="58"/>
      <c r="AS23" s="120"/>
      <c r="BC23" s="92"/>
      <c r="BD23" s="119"/>
      <c r="BE23" s="319" t="str">
        <f>'[8]Data Base'!B43</f>
        <v>KUANG</v>
      </c>
      <c r="BF23" s="320"/>
      <c r="BG23" s="320"/>
      <c r="BH23" s="320"/>
      <c r="BI23" s="320"/>
      <c r="BJ23" s="320"/>
      <c r="BK23" s="320"/>
      <c r="BL23" s="320"/>
      <c r="BM23" s="320"/>
      <c r="BN23" s="321"/>
      <c r="BO23" s="97"/>
      <c r="BP23" s="106"/>
      <c r="BQ23" s="333" t="str">
        <f>'[8]Data Base'!D23</f>
        <v>Penata Muda Tk. I (III/b)</v>
      </c>
      <c r="BR23" s="334"/>
      <c r="BS23" s="334"/>
      <c r="BT23" s="334"/>
      <c r="BU23" s="334"/>
      <c r="BV23" s="334"/>
      <c r="BW23" s="334"/>
      <c r="BX23" s="334"/>
      <c r="BY23" s="335"/>
      <c r="BZ23" s="97"/>
      <c r="CA23" s="333" t="str">
        <f>'[8]Data Base'!D24</f>
        <v>Penata Muda Tk. I (III/b)</v>
      </c>
      <c r="CB23" s="334"/>
      <c r="CC23" s="334"/>
      <c r="CD23" s="334"/>
      <c r="CE23" s="334"/>
      <c r="CF23" s="334"/>
      <c r="CG23" s="334"/>
      <c r="CH23" s="335"/>
      <c r="CI23" s="110"/>
      <c r="CK23" s="58"/>
      <c r="CL23" s="58"/>
      <c r="CM23" s="58"/>
      <c r="CN23" s="58"/>
      <c r="CO23" s="58"/>
      <c r="CP23" s="58"/>
      <c r="CQ23" s="58"/>
      <c r="CR23" s="58"/>
    </row>
    <row r="24" spans="1:96" ht="14.25" customHeight="1" thickBot="1" x14ac:dyDescent="0.3">
      <c r="A24" s="43"/>
      <c r="B24" s="58"/>
      <c r="C24" s="43"/>
      <c r="D24" s="118"/>
      <c r="E24" s="118"/>
      <c r="F24" s="40"/>
      <c r="G24" s="40"/>
      <c r="H24" s="45"/>
      <c r="I24" s="75"/>
      <c r="J24" s="58"/>
      <c r="K24" s="248" t="str">
        <f>'[8]Data Base'!D31</f>
        <v>Penata  (III/c)</v>
      </c>
      <c r="L24" s="249"/>
      <c r="M24" s="249"/>
      <c r="N24" s="249"/>
      <c r="O24" s="249"/>
      <c r="P24" s="249"/>
      <c r="Q24" s="249"/>
      <c r="R24" s="250"/>
      <c r="S24" s="103"/>
      <c r="T24" s="58"/>
      <c r="U24" s="288" t="str">
        <f>'[9]Data Base'!D29</f>
        <v>Penata  (III/c)</v>
      </c>
      <c r="V24" s="289"/>
      <c r="W24" s="289"/>
      <c r="X24" s="289"/>
      <c r="Y24" s="289"/>
      <c r="Z24" s="289"/>
      <c r="AA24" s="289"/>
      <c r="AB24" s="289"/>
      <c r="AC24" s="290"/>
      <c r="AD24" s="81"/>
      <c r="AF24" s="58"/>
      <c r="AI24" s="43"/>
      <c r="AJ24" s="43"/>
      <c r="AK24" s="43"/>
      <c r="AL24" s="43"/>
      <c r="AO24" s="75"/>
      <c r="AP24" s="58"/>
      <c r="AQ24" s="58"/>
      <c r="AR24" s="58"/>
      <c r="AS24" s="117"/>
      <c r="AT24" s="244" t="str">
        <f>'[8]Data Base'!D90</f>
        <v>Pengadministrasi Umum</v>
      </c>
      <c r="AU24" s="245"/>
      <c r="AV24" s="245"/>
      <c r="AW24" s="245"/>
      <c r="AX24" s="245"/>
      <c r="AY24" s="245"/>
      <c r="AZ24" s="245"/>
      <c r="BA24" s="245"/>
      <c r="BB24" s="245"/>
      <c r="BC24" s="114"/>
      <c r="BD24" s="116"/>
      <c r="BE24" s="107"/>
      <c r="BF24" s="37"/>
      <c r="BG24" s="37"/>
      <c r="BH24" s="107"/>
      <c r="BI24" s="107"/>
      <c r="BJ24" s="107"/>
      <c r="BK24" s="107"/>
      <c r="BL24" s="107"/>
      <c r="BM24" s="107"/>
      <c r="BN24" s="107"/>
      <c r="BO24" s="97"/>
      <c r="BP24" s="106"/>
      <c r="BQ24" s="342" t="str">
        <f>'[8]Data Base'!C23</f>
        <v>19780721 200701 2 012</v>
      </c>
      <c r="BR24" s="343"/>
      <c r="BS24" s="343"/>
      <c r="BT24" s="343"/>
      <c r="BU24" s="343"/>
      <c r="BV24" s="343"/>
      <c r="BW24" s="343"/>
      <c r="BX24" s="343"/>
      <c r="BY24" s="344"/>
      <c r="BZ24" s="97"/>
      <c r="CA24" s="342" t="str">
        <f>'[8]Data Base'!C24</f>
        <v>19790609 201001 1 005</v>
      </c>
      <c r="CB24" s="343"/>
      <c r="CC24" s="343"/>
      <c r="CD24" s="343"/>
      <c r="CE24" s="343"/>
      <c r="CF24" s="343"/>
      <c r="CG24" s="343"/>
      <c r="CH24" s="344"/>
      <c r="CI24" s="100"/>
      <c r="CK24" s="58"/>
      <c r="CL24" s="58"/>
      <c r="CM24" s="58"/>
      <c r="CN24" s="58"/>
      <c r="CO24" s="58"/>
      <c r="CP24" s="58"/>
      <c r="CQ24" s="58"/>
      <c r="CR24" s="58"/>
    </row>
    <row r="25" spans="1:96" ht="36.75" customHeight="1" thickTop="1" thickBot="1" x14ac:dyDescent="0.3">
      <c r="A25" s="43"/>
      <c r="B25" s="244" t="str">
        <f>'[8]Data Base'!C53</f>
        <v>Pengelola Data Pelaksanaan Program dan Anggaran</v>
      </c>
      <c r="C25" s="245"/>
      <c r="D25" s="245"/>
      <c r="E25" s="245"/>
      <c r="F25" s="245"/>
      <c r="G25" s="245"/>
      <c r="H25" s="246"/>
      <c r="I25" s="75"/>
      <c r="J25" s="58"/>
      <c r="K25" s="345" t="str">
        <f>'[8]Data Base'!C31</f>
        <v>19840307 201101 1 004</v>
      </c>
      <c r="L25" s="249"/>
      <c r="M25" s="249"/>
      <c r="N25" s="249"/>
      <c r="O25" s="249"/>
      <c r="P25" s="249"/>
      <c r="Q25" s="249"/>
      <c r="R25" s="250"/>
      <c r="S25" s="103"/>
      <c r="T25" s="58"/>
      <c r="U25" s="281" t="str">
        <f>'[9]Data Base'!C29</f>
        <v>19840809 201001 2 018</v>
      </c>
      <c r="V25" s="289"/>
      <c r="W25" s="289"/>
      <c r="X25" s="289"/>
      <c r="Y25" s="289"/>
      <c r="Z25" s="289"/>
      <c r="AA25" s="289"/>
      <c r="AB25" s="289"/>
      <c r="AC25" s="290"/>
      <c r="AD25" s="81"/>
      <c r="AF25" s="244" t="str">
        <f>'[8]Data Base'!C44</f>
        <v>Analis Pengembangan Infrastruktur</v>
      </c>
      <c r="AG25" s="245"/>
      <c r="AH25" s="245"/>
      <c r="AI25" s="245"/>
      <c r="AJ25" s="245"/>
      <c r="AK25" s="245"/>
      <c r="AL25" s="245"/>
      <c r="AM25" s="245"/>
      <c r="AN25" s="246"/>
      <c r="AO25" s="75"/>
      <c r="AP25" s="58"/>
      <c r="AQ25" s="58"/>
      <c r="AR25" s="64"/>
      <c r="AS25" s="115"/>
      <c r="AT25" s="319" t="str">
        <f>'[8]Data Base'!B62</f>
        <v>MAYA ANGGELA, S.IP</v>
      </c>
      <c r="AU25" s="320"/>
      <c r="AV25" s="320"/>
      <c r="AW25" s="320"/>
      <c r="AX25" s="320"/>
      <c r="AY25" s="320"/>
      <c r="AZ25" s="320"/>
      <c r="BA25" s="320"/>
      <c r="BB25" s="320"/>
      <c r="BC25" s="114"/>
      <c r="BD25" s="113"/>
      <c r="BE25" s="336" t="str">
        <f>'[8]Data Base'!C41</f>
        <v>Petugas Keamanan</v>
      </c>
      <c r="BF25" s="337"/>
      <c r="BG25" s="337"/>
      <c r="BH25" s="337"/>
      <c r="BI25" s="337"/>
      <c r="BJ25" s="337"/>
      <c r="BK25" s="337"/>
      <c r="BL25" s="337"/>
      <c r="BM25" s="337"/>
      <c r="BN25" s="338"/>
      <c r="BO25" s="97"/>
      <c r="BP25" s="106"/>
      <c r="BQ25" s="105"/>
      <c r="BR25" s="105"/>
      <c r="BS25" s="105"/>
      <c r="BT25" s="105"/>
      <c r="BU25" s="104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4"/>
      <c r="CI25" s="100"/>
      <c r="CK25" s="58"/>
      <c r="CL25" s="58"/>
      <c r="CM25" s="58"/>
      <c r="CN25" s="58"/>
      <c r="CO25" s="58"/>
      <c r="CP25" s="58"/>
      <c r="CQ25" s="58"/>
      <c r="CR25" s="58"/>
    </row>
    <row r="26" spans="1:96" ht="24" customHeight="1" thickTop="1" x14ac:dyDescent="0.25">
      <c r="A26" s="79"/>
      <c r="B26" s="252" t="str">
        <f>'[8]Data Base'!B53</f>
        <v>ANDRI VALENDRIK, S. SAP</v>
      </c>
      <c r="C26" s="253"/>
      <c r="D26" s="253"/>
      <c r="E26" s="253"/>
      <c r="F26" s="253"/>
      <c r="G26" s="253"/>
      <c r="H26" s="254"/>
      <c r="I26" s="75"/>
      <c r="J26" s="58"/>
      <c r="K26" s="66"/>
      <c r="L26" s="43"/>
      <c r="M26" s="43"/>
      <c r="N26" s="43"/>
      <c r="O26" s="43"/>
      <c r="P26" s="43"/>
      <c r="Q26" s="43"/>
      <c r="R26" s="43"/>
      <c r="S26" s="103"/>
      <c r="T26" s="58"/>
      <c r="U26" s="60"/>
      <c r="V26" s="60"/>
      <c r="W26" s="60"/>
      <c r="X26" s="60"/>
      <c r="Y26" s="60"/>
      <c r="Z26" s="60"/>
      <c r="AA26" s="60"/>
      <c r="AB26" s="60"/>
      <c r="AC26" s="60"/>
      <c r="AD26" s="81"/>
      <c r="AF26" s="252" t="str">
        <f>'[8]Data Base'!B44</f>
        <v>DONIE RINTO, SE</v>
      </c>
      <c r="AG26" s="253"/>
      <c r="AH26" s="253"/>
      <c r="AI26" s="253"/>
      <c r="AJ26" s="253"/>
      <c r="AK26" s="253"/>
      <c r="AL26" s="253"/>
      <c r="AM26" s="253"/>
      <c r="AN26" s="254"/>
      <c r="AO26" s="75"/>
      <c r="AP26" s="58"/>
      <c r="AQ26" s="58"/>
      <c r="AR26" s="58"/>
      <c r="AS26" s="58"/>
      <c r="AT26" s="58"/>
      <c r="AU26" s="58"/>
      <c r="AV26" s="58"/>
      <c r="AW26" s="58"/>
      <c r="AX26" s="58"/>
      <c r="AY26" s="98"/>
      <c r="AZ26" s="97"/>
      <c r="BA26" s="92"/>
      <c r="BB26" s="92"/>
      <c r="BC26" s="92"/>
      <c r="BD26" s="112"/>
      <c r="BE26" s="319" t="str">
        <f>'[8]Data Base'!B41</f>
        <v>IMANUEL E. TUNDAN</v>
      </c>
      <c r="BF26" s="320"/>
      <c r="BG26" s="320"/>
      <c r="BH26" s="320"/>
      <c r="BI26" s="320"/>
      <c r="BJ26" s="320"/>
      <c r="BK26" s="320"/>
      <c r="BL26" s="320"/>
      <c r="BM26" s="320"/>
      <c r="BN26" s="321"/>
      <c r="BO26" s="97"/>
      <c r="BP26" s="106"/>
      <c r="BQ26" s="339" t="str">
        <f>'Data Base'!C56</f>
        <v xml:space="preserve">Pengolah Data Laporan Keuangan </v>
      </c>
      <c r="BR26" s="340"/>
      <c r="BS26" s="340"/>
      <c r="BT26" s="340"/>
      <c r="BU26" s="340"/>
      <c r="BV26" s="340"/>
      <c r="BW26" s="340"/>
      <c r="BX26" s="340"/>
      <c r="BY26" s="341"/>
      <c r="BZ26" s="97"/>
      <c r="CA26" s="339" t="str">
        <f>'[8]Data Base'!E26</f>
        <v>Pengelola Barang Milik Negara</v>
      </c>
      <c r="CB26" s="340"/>
      <c r="CC26" s="340"/>
      <c r="CD26" s="340"/>
      <c r="CE26" s="340"/>
      <c r="CF26" s="340"/>
      <c r="CG26" s="340"/>
      <c r="CH26" s="341"/>
      <c r="CI26" s="100"/>
      <c r="CK26" s="58"/>
      <c r="CL26" s="58"/>
      <c r="CM26" s="58"/>
      <c r="CN26" s="58"/>
      <c r="CO26" s="58"/>
      <c r="CP26" s="58"/>
      <c r="CQ26" s="58"/>
      <c r="CR26" s="58"/>
    </row>
    <row r="27" spans="1:96" ht="13.5" customHeight="1" thickBot="1" x14ac:dyDescent="0.3">
      <c r="A27" s="43"/>
      <c r="B27" s="64"/>
      <c r="C27" s="64"/>
      <c r="D27" s="64"/>
      <c r="E27" s="64"/>
      <c r="F27" s="64"/>
      <c r="G27" s="64"/>
      <c r="H27" s="64"/>
      <c r="I27" s="75"/>
      <c r="J27" s="58"/>
      <c r="K27" s="244" t="str">
        <f>'[8]Data Base'!C63</f>
        <v>Penyusun Penelitian dan Pengembangan</v>
      </c>
      <c r="L27" s="245"/>
      <c r="M27" s="245"/>
      <c r="N27" s="245"/>
      <c r="O27" s="245"/>
      <c r="P27" s="245"/>
      <c r="Q27" s="245"/>
      <c r="R27" s="246"/>
      <c r="S27" s="103"/>
      <c r="T27" s="58"/>
      <c r="U27" s="244" t="str">
        <f>'[8]Data Base'!C57</f>
        <v>Analis Kemitraan</v>
      </c>
      <c r="V27" s="245"/>
      <c r="W27" s="245"/>
      <c r="X27" s="245"/>
      <c r="Y27" s="245"/>
      <c r="Z27" s="245"/>
      <c r="AA27" s="245"/>
      <c r="AB27" s="245"/>
      <c r="AC27" s="246"/>
      <c r="AD27" s="81"/>
      <c r="AI27" s="43"/>
      <c r="AJ27" s="43"/>
      <c r="AK27" s="43"/>
      <c r="AL27" s="43"/>
      <c r="AO27" s="75"/>
      <c r="AP27" s="58"/>
      <c r="AQ27" s="58"/>
      <c r="AR27" s="58"/>
      <c r="AS27" s="58"/>
      <c r="AT27" s="58"/>
      <c r="AU27" s="58"/>
      <c r="AV27" s="58"/>
      <c r="AW27" s="58"/>
      <c r="AX27" s="58"/>
      <c r="AY27" s="98"/>
      <c r="AZ27" s="97"/>
      <c r="BA27" s="102"/>
      <c r="BB27" s="102"/>
      <c r="BC27" s="102"/>
      <c r="BO27" s="97"/>
      <c r="BP27" s="101"/>
      <c r="BQ27" s="319" t="str">
        <f>'Data Base'!B56</f>
        <v>SUMARNI, SE</v>
      </c>
      <c r="BR27" s="320"/>
      <c r="BS27" s="320"/>
      <c r="BT27" s="320"/>
      <c r="BU27" s="320"/>
      <c r="BV27" s="320"/>
      <c r="BW27" s="320"/>
      <c r="BX27" s="320"/>
      <c r="BY27" s="321"/>
      <c r="BZ27" s="97"/>
      <c r="CA27" s="319" t="s">
        <v>179</v>
      </c>
      <c r="CB27" s="320"/>
      <c r="CC27" s="320"/>
      <c r="CD27" s="320"/>
      <c r="CE27" s="320"/>
      <c r="CF27" s="320"/>
      <c r="CG27" s="320"/>
      <c r="CH27" s="321"/>
      <c r="CI27" s="96"/>
      <c r="CK27" s="58"/>
      <c r="CL27" s="58"/>
      <c r="CM27" s="58"/>
      <c r="CN27" s="58"/>
      <c r="CO27" s="58"/>
      <c r="CP27" s="58"/>
      <c r="CQ27" s="58"/>
      <c r="CR27" s="58"/>
    </row>
    <row r="28" spans="1:96" ht="27.75" customHeight="1" thickTop="1" x14ac:dyDescent="0.25">
      <c r="A28" s="43"/>
      <c r="B28" s="284" t="str">
        <f>'[9]Data Base'!E14</f>
        <v>Kasub.Bid. Pengendalian, Evaluasi dan Pelaporan</v>
      </c>
      <c r="C28" s="285"/>
      <c r="D28" s="285"/>
      <c r="E28" s="285"/>
      <c r="F28" s="285"/>
      <c r="G28" s="285"/>
      <c r="H28" s="286"/>
      <c r="I28" s="75"/>
      <c r="J28" s="58"/>
      <c r="K28" s="252" t="str">
        <f>'[8]Data Base'!B63</f>
        <v>BENY POROM, S. Sos</v>
      </c>
      <c r="L28" s="253"/>
      <c r="M28" s="253"/>
      <c r="N28" s="253"/>
      <c r="O28" s="253"/>
      <c r="P28" s="253"/>
      <c r="Q28" s="253"/>
      <c r="R28" s="254"/>
      <c r="S28" s="103"/>
      <c r="T28" s="58"/>
      <c r="U28" s="252" t="str">
        <f>'[8]Data Base'!B57</f>
        <v xml:space="preserve">RIRIN RIANTY, ST </v>
      </c>
      <c r="V28" s="253"/>
      <c r="W28" s="253"/>
      <c r="X28" s="253"/>
      <c r="Y28" s="253"/>
      <c r="Z28" s="253"/>
      <c r="AA28" s="253"/>
      <c r="AB28" s="253"/>
      <c r="AC28" s="254"/>
      <c r="AD28" s="81"/>
      <c r="AF28" s="284" t="str">
        <f>'[8]Data Base'!E7</f>
        <v>Kasub.Bid. Sumber Daya Alam dan Lingkungan Hidup</v>
      </c>
      <c r="AG28" s="285"/>
      <c r="AH28" s="285"/>
      <c r="AI28" s="285"/>
      <c r="AJ28" s="285"/>
      <c r="AK28" s="285"/>
      <c r="AL28" s="285"/>
      <c r="AM28" s="285"/>
      <c r="AN28" s="286"/>
      <c r="AO28" s="75"/>
      <c r="AP28" s="58"/>
      <c r="AQ28" s="58"/>
      <c r="AR28" s="58"/>
      <c r="AS28" s="58"/>
      <c r="AT28" s="58"/>
      <c r="AU28" s="58"/>
      <c r="AV28" s="58"/>
      <c r="AW28" s="58"/>
      <c r="AX28" s="58"/>
      <c r="AY28" s="98"/>
      <c r="AZ28" s="97"/>
      <c r="BA28" s="102"/>
      <c r="BB28" s="102"/>
      <c r="BC28" s="102"/>
      <c r="BO28" s="97"/>
      <c r="BP28" s="182"/>
      <c r="BQ28" s="313" t="str">
        <f>'[8]Data Base'!D28</f>
        <v>Pembina (IV/a)</v>
      </c>
      <c r="BR28" s="314"/>
      <c r="BS28" s="314"/>
      <c r="BT28" s="314"/>
      <c r="BU28" s="314"/>
      <c r="BV28" s="314"/>
      <c r="BW28" s="314"/>
      <c r="BX28" s="314"/>
      <c r="BY28" s="315"/>
      <c r="BZ28" s="97"/>
      <c r="CA28" s="333" t="str">
        <f>'[8]Data Base'!D22</f>
        <v>Penata Muda Tk. I (III/b)</v>
      </c>
      <c r="CB28" s="334"/>
      <c r="CC28" s="334"/>
      <c r="CD28" s="334"/>
      <c r="CE28" s="334"/>
      <c r="CF28" s="334"/>
      <c r="CG28" s="334"/>
      <c r="CH28" s="335"/>
      <c r="CI28" s="110"/>
      <c r="CK28" s="58"/>
      <c r="CL28" s="58"/>
      <c r="CM28" s="58"/>
      <c r="CN28" s="58"/>
      <c r="CO28" s="58"/>
      <c r="CP28" s="58"/>
      <c r="CQ28" s="58"/>
      <c r="CR28" s="58"/>
    </row>
    <row r="29" spans="1:96" ht="18" customHeight="1" thickBot="1" x14ac:dyDescent="0.3">
      <c r="A29" s="43"/>
      <c r="B29" s="284" t="str">
        <f>'[9]Data Base'!B14</f>
        <v>WIWIN EKA SHINTA, SS</v>
      </c>
      <c r="C29" s="285"/>
      <c r="D29" s="285"/>
      <c r="E29" s="285"/>
      <c r="F29" s="285"/>
      <c r="G29" s="285"/>
      <c r="H29" s="286"/>
      <c r="I29" s="75"/>
      <c r="J29" s="58"/>
      <c r="K29" s="43"/>
      <c r="L29" s="40"/>
      <c r="M29" s="40"/>
      <c r="N29" s="43"/>
      <c r="O29" s="45"/>
      <c r="P29" s="40"/>
      <c r="Q29" s="40"/>
      <c r="R29" s="51"/>
      <c r="S29" s="103"/>
      <c r="T29" s="58"/>
      <c r="U29" s="322"/>
      <c r="V29" s="322"/>
      <c r="W29" s="322"/>
      <c r="X29" s="322"/>
      <c r="Y29" s="322"/>
      <c r="Z29" s="322"/>
      <c r="AA29" s="322"/>
      <c r="AB29" s="322"/>
      <c r="AC29" s="322"/>
      <c r="AD29" s="81"/>
      <c r="AF29" s="297" t="str">
        <f>'[8]Data Base'!B7</f>
        <v>YETROE HEPRIADY, S.T.</v>
      </c>
      <c r="AG29" s="298"/>
      <c r="AH29" s="298"/>
      <c r="AI29" s="298"/>
      <c r="AJ29" s="298"/>
      <c r="AK29" s="298"/>
      <c r="AL29" s="298"/>
      <c r="AM29" s="298"/>
      <c r="AN29" s="299"/>
      <c r="AO29" s="75"/>
      <c r="AP29" s="58"/>
      <c r="AQ29" s="58"/>
      <c r="AR29" s="58"/>
      <c r="AS29" s="58"/>
      <c r="AT29" s="58"/>
      <c r="AU29" s="58"/>
      <c r="AV29" s="58"/>
      <c r="AW29" s="58"/>
      <c r="AX29" s="58"/>
      <c r="AY29" s="98"/>
      <c r="AZ29" s="97"/>
      <c r="BA29" s="92"/>
      <c r="BB29" s="92"/>
      <c r="BC29" s="92"/>
      <c r="BO29" s="97"/>
      <c r="BP29"/>
      <c r="BQ29"/>
      <c r="BR29"/>
      <c r="BS29"/>
      <c r="BT29"/>
      <c r="BU29"/>
      <c r="BV29"/>
      <c r="BW29"/>
      <c r="BX29"/>
      <c r="BY29"/>
      <c r="BZ29" s="97"/>
      <c r="CA29" s="323" t="str">
        <f>'[8]Data Base'!C22</f>
        <v>19731126 200604 1 008</v>
      </c>
      <c r="CB29" s="324"/>
      <c r="CC29" s="324"/>
      <c r="CD29" s="324"/>
      <c r="CE29" s="324"/>
      <c r="CF29" s="324"/>
      <c r="CG29" s="324"/>
      <c r="CH29" s="325"/>
      <c r="CI29" s="100"/>
      <c r="CK29" s="58"/>
      <c r="CL29" s="58"/>
      <c r="CM29" s="58"/>
      <c r="CN29" s="58"/>
      <c r="CO29" s="58"/>
      <c r="CP29" s="58"/>
      <c r="CQ29" s="58"/>
      <c r="CR29" s="58"/>
    </row>
    <row r="30" spans="1:96" ht="34.5" customHeight="1" x14ac:dyDescent="0.25">
      <c r="A30" s="43"/>
      <c r="B30" s="284" t="str">
        <f>'[9]Data Base'!D14</f>
        <v>Penata Tk. I  (III/d)</v>
      </c>
      <c r="C30" s="285"/>
      <c r="D30" s="285"/>
      <c r="E30" s="285"/>
      <c r="F30" s="285"/>
      <c r="G30" s="285"/>
      <c r="H30" s="286"/>
      <c r="I30" s="75"/>
      <c r="J30" s="58"/>
      <c r="K30" s="284" t="str">
        <f>'[8]Data Base'!E18</f>
        <v>Kasub.Bid. Ekonomi dan Pembangunan</v>
      </c>
      <c r="L30" s="285"/>
      <c r="M30" s="285"/>
      <c r="N30" s="285"/>
      <c r="O30" s="285"/>
      <c r="P30" s="285"/>
      <c r="Q30" s="285"/>
      <c r="R30" s="286"/>
      <c r="S30" s="103"/>
      <c r="T30" s="58"/>
      <c r="U30" s="244"/>
      <c r="V30" s="245"/>
      <c r="W30" s="245"/>
      <c r="X30" s="245"/>
      <c r="Y30" s="245"/>
      <c r="Z30" s="245"/>
      <c r="AA30" s="245"/>
      <c r="AB30" s="245"/>
      <c r="AC30" s="246"/>
      <c r="AD30" s="81"/>
      <c r="AF30" s="288" t="str">
        <f>'[8]Data Base'!D7</f>
        <v>Penata Tk. I  (III/d)</v>
      </c>
      <c r="AG30" s="289"/>
      <c r="AH30" s="289"/>
      <c r="AI30" s="289"/>
      <c r="AJ30" s="289"/>
      <c r="AK30" s="289"/>
      <c r="AL30" s="289"/>
      <c r="AM30" s="289"/>
      <c r="AN30" s="290"/>
      <c r="AO30" s="109"/>
      <c r="AP30" s="58"/>
      <c r="AQ30" s="58"/>
      <c r="AR30" s="58"/>
      <c r="AS30" s="58"/>
      <c r="AT30" s="58"/>
      <c r="AU30" s="58"/>
      <c r="AV30" s="58"/>
      <c r="AW30" s="58"/>
      <c r="AX30" s="58"/>
      <c r="AY30" s="98"/>
      <c r="AZ30" s="97"/>
      <c r="BA30" s="98"/>
      <c r="BB30" s="102"/>
      <c r="BC30" s="108"/>
      <c r="BD30" s="108"/>
      <c r="BE30" s="107"/>
      <c r="BF30" s="37"/>
      <c r="BG30" s="37"/>
      <c r="BH30" s="107"/>
      <c r="BI30" s="107"/>
      <c r="BJ30" s="107"/>
      <c r="BK30" s="107"/>
      <c r="BL30" s="107"/>
      <c r="BM30" s="107"/>
      <c r="BN30" s="107"/>
      <c r="BO30" s="97"/>
      <c r="BP30"/>
      <c r="BQ30"/>
      <c r="BR30"/>
      <c r="BS30"/>
      <c r="BT30"/>
      <c r="BU30"/>
      <c r="BV30"/>
      <c r="BW30"/>
      <c r="BX30"/>
      <c r="BY30"/>
      <c r="BZ30" s="97"/>
      <c r="CA30" s="105"/>
      <c r="CB30" s="105"/>
      <c r="CC30" s="105"/>
      <c r="CD30" s="97"/>
      <c r="CE30" s="97"/>
      <c r="CF30" s="97"/>
      <c r="CG30" s="97"/>
      <c r="CH30" s="104"/>
      <c r="CI30" s="100"/>
      <c r="CK30" s="58"/>
      <c r="CL30" s="58"/>
      <c r="CM30" s="58"/>
      <c r="CN30" s="58"/>
      <c r="CO30" s="58"/>
      <c r="CP30" s="58"/>
      <c r="CQ30" s="58"/>
      <c r="CR30" s="58"/>
    </row>
    <row r="31" spans="1:96" ht="17.25" customHeight="1" x14ac:dyDescent="0.25">
      <c r="A31" s="43"/>
      <c r="B31" s="326" t="str">
        <f>'[9]Data Base'!C14</f>
        <v>19850908 201001 2 020</v>
      </c>
      <c r="C31" s="285"/>
      <c r="D31" s="285"/>
      <c r="E31" s="285"/>
      <c r="F31" s="285"/>
      <c r="G31" s="285"/>
      <c r="H31" s="286"/>
      <c r="I31" s="75"/>
      <c r="J31" s="58"/>
      <c r="K31" s="297" t="str">
        <f>'[8]Data Base'!B18</f>
        <v>ADIANTHUS, SE,M.Si</v>
      </c>
      <c r="L31" s="298"/>
      <c r="M31" s="298"/>
      <c r="N31" s="298"/>
      <c r="O31" s="298"/>
      <c r="P31" s="298"/>
      <c r="Q31" s="298"/>
      <c r="R31" s="299"/>
      <c r="S31" s="103"/>
      <c r="T31" s="58"/>
      <c r="U31" s="252"/>
      <c r="V31" s="253"/>
      <c r="W31" s="253"/>
      <c r="X31" s="253"/>
      <c r="Y31" s="253"/>
      <c r="Z31" s="253"/>
      <c r="AA31" s="253"/>
      <c r="AB31" s="253"/>
      <c r="AC31" s="254"/>
      <c r="AD31" s="81"/>
      <c r="AF31" s="327" t="str">
        <f>'[8]Data Base'!C7</f>
        <v>19770428 200604 1 016</v>
      </c>
      <c r="AG31" s="328"/>
      <c r="AH31" s="328"/>
      <c r="AI31" s="328"/>
      <c r="AJ31" s="328"/>
      <c r="AK31" s="328"/>
      <c r="AL31" s="328"/>
      <c r="AM31" s="328"/>
      <c r="AN31" s="329"/>
      <c r="AO31" s="75"/>
      <c r="AP31" s="58"/>
      <c r="AQ31" s="58"/>
      <c r="AR31" s="58"/>
      <c r="AS31" s="58"/>
      <c r="AT31" s="58"/>
      <c r="AU31" s="58"/>
      <c r="AV31" s="58"/>
      <c r="AW31" s="58"/>
      <c r="AX31" s="58"/>
      <c r="AY31" s="98"/>
      <c r="AZ31" s="97"/>
      <c r="BA31" s="102"/>
      <c r="BB31" s="102"/>
      <c r="BC31" s="102"/>
      <c r="BD31" s="102"/>
      <c r="BO31" s="97"/>
      <c r="BP31"/>
      <c r="BQ31"/>
      <c r="BR31"/>
      <c r="BS31"/>
      <c r="BT31"/>
      <c r="BU31"/>
      <c r="BV31"/>
      <c r="BW31"/>
      <c r="BX31"/>
      <c r="BY31" s="185"/>
      <c r="BZ31" s="183"/>
      <c r="CA31" s="330" t="str">
        <f>'[8]Data Base'!E27</f>
        <v>Pembantu Bendahara Penerima</v>
      </c>
      <c r="CB31" s="331"/>
      <c r="CC31" s="331"/>
      <c r="CD31" s="331"/>
      <c r="CE31" s="331"/>
      <c r="CF31" s="331"/>
      <c r="CG31" s="331"/>
      <c r="CH31" s="332"/>
      <c r="CI31" s="100"/>
      <c r="CK31" s="58"/>
      <c r="CL31" s="58"/>
      <c r="CM31" s="58"/>
      <c r="CN31" s="58"/>
      <c r="CO31" s="58"/>
      <c r="CP31" s="58"/>
      <c r="CQ31" s="58"/>
      <c r="CR31" s="58"/>
    </row>
    <row r="32" spans="1:96" ht="27.75" customHeight="1" thickBot="1" x14ac:dyDescent="0.3">
      <c r="A32" s="43"/>
      <c r="B32" s="60"/>
      <c r="C32" s="92"/>
      <c r="D32" s="92"/>
      <c r="E32" s="99"/>
      <c r="F32" s="92"/>
      <c r="G32" s="92"/>
      <c r="H32" s="92"/>
      <c r="I32" s="75"/>
      <c r="J32" s="58"/>
      <c r="K32" s="288" t="str">
        <f>'[8]Data Base'!D18</f>
        <v>Penata  (III/c)</v>
      </c>
      <c r="L32" s="289"/>
      <c r="M32" s="289"/>
      <c r="N32" s="289"/>
      <c r="O32" s="289"/>
      <c r="P32" s="289"/>
      <c r="Q32" s="289"/>
      <c r="R32" s="290"/>
      <c r="S32" s="81"/>
      <c r="T32" s="58"/>
      <c r="AD32" s="75"/>
      <c r="AE32" s="58"/>
      <c r="AO32" s="75"/>
      <c r="AP32" s="58"/>
      <c r="AQ32" s="58"/>
      <c r="AR32" s="58"/>
      <c r="AS32" s="58"/>
      <c r="AT32" s="58"/>
      <c r="AU32" s="58"/>
      <c r="AV32" s="58"/>
      <c r="AW32" s="58"/>
      <c r="AX32" s="58"/>
      <c r="AY32" s="98"/>
      <c r="AZ32" s="97"/>
      <c r="BA32" s="92"/>
      <c r="BB32" s="92"/>
      <c r="BC32" s="92"/>
      <c r="BD32" s="92"/>
      <c r="BO32" s="97"/>
      <c r="BP32"/>
      <c r="BQ32"/>
      <c r="BR32"/>
      <c r="BS32"/>
      <c r="BT32"/>
      <c r="BU32"/>
      <c r="BV32"/>
      <c r="BW32"/>
      <c r="BX32"/>
      <c r="BY32" s="185"/>
      <c r="BZ32" s="184"/>
      <c r="CA32" s="319" t="str">
        <f>'Data Base'!B28</f>
        <v xml:space="preserve">YUGINE </v>
      </c>
      <c r="CB32" s="320"/>
      <c r="CC32" s="320"/>
      <c r="CD32" s="320"/>
      <c r="CE32" s="320"/>
      <c r="CF32" s="320"/>
      <c r="CG32" s="320"/>
      <c r="CH32" s="321"/>
      <c r="CI32" s="181"/>
      <c r="CK32" s="82"/>
      <c r="CL32" s="63"/>
      <c r="CM32" s="63"/>
      <c r="CN32" s="63"/>
    </row>
    <row r="33" spans="1:92" ht="18" customHeight="1" thickTop="1" thickBot="1" x14ac:dyDescent="0.3">
      <c r="A33" s="43"/>
      <c r="B33" s="307" t="str">
        <f>'[8]Data Base'!C49</f>
        <v>Pengelola Data</v>
      </c>
      <c r="C33" s="308"/>
      <c r="D33" s="308"/>
      <c r="E33" s="308"/>
      <c r="F33" s="308"/>
      <c r="G33" s="308"/>
      <c r="H33" s="309"/>
      <c r="I33" s="95"/>
      <c r="J33" s="85"/>
      <c r="K33" s="310" t="str">
        <f>'[8]Data Base'!C18</f>
        <v>19760226 201101 1 001</v>
      </c>
      <c r="L33" s="311"/>
      <c r="M33" s="311"/>
      <c r="N33" s="311"/>
      <c r="O33" s="311"/>
      <c r="P33" s="311"/>
      <c r="Q33" s="311"/>
      <c r="R33" s="312"/>
      <c r="S33" s="94"/>
      <c r="T33" s="85"/>
      <c r="U33" s="284" t="str">
        <f>'[8]Data Base'!E21</f>
        <v>Kasub.Bid. Pemerintahan</v>
      </c>
      <c r="V33" s="285"/>
      <c r="W33" s="285"/>
      <c r="X33" s="285"/>
      <c r="Y33" s="285"/>
      <c r="Z33" s="285"/>
      <c r="AA33" s="285"/>
      <c r="AB33" s="285"/>
      <c r="AC33" s="286"/>
      <c r="AD33" s="88"/>
      <c r="AE33" s="85"/>
      <c r="AF33" s="307" t="str">
        <f>'[8]Data Base'!C40</f>
        <v>Analis Lingkungan Hidup</v>
      </c>
      <c r="AG33" s="308"/>
      <c r="AH33" s="308"/>
      <c r="AI33" s="308"/>
      <c r="AJ33" s="308"/>
      <c r="AK33" s="308"/>
      <c r="AL33" s="308"/>
      <c r="AM33" s="308"/>
      <c r="AN33" s="309"/>
      <c r="AO33" s="75"/>
      <c r="AP33" s="58"/>
      <c r="AQ33" s="58"/>
      <c r="AR33" s="58"/>
      <c r="AS33" s="58"/>
      <c r="AT33" s="58"/>
      <c r="AU33" s="58"/>
      <c r="AV33" s="58"/>
      <c r="AW33" s="58"/>
      <c r="AX33" s="58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58"/>
      <c r="BS33" s="58"/>
      <c r="BT33" s="58"/>
      <c r="BU33" s="58"/>
      <c r="BV33" s="58"/>
      <c r="BW33" s="58"/>
      <c r="BX33" s="58"/>
      <c r="BY33" s="58"/>
      <c r="BZ33" s="58"/>
      <c r="CA33" s="313" t="str">
        <f>'Data Base'!D28</f>
        <v>Pengatur (II/c)</v>
      </c>
      <c r="CB33" s="314"/>
      <c r="CC33" s="314"/>
      <c r="CD33" s="314"/>
      <c r="CE33" s="314"/>
      <c r="CF33" s="314"/>
      <c r="CG33" s="314"/>
      <c r="CH33" s="315"/>
      <c r="CI33" s="179"/>
      <c r="CJ33" s="43"/>
      <c r="CK33" s="63"/>
      <c r="CL33" s="63"/>
      <c r="CM33" s="63"/>
      <c r="CN33" s="63"/>
    </row>
    <row r="34" spans="1:92" ht="16.5" customHeight="1" thickBot="1" x14ac:dyDescent="0.3">
      <c r="A34" s="43"/>
      <c r="B34" s="252" t="str">
        <f>'[8]Data Base'!B45</f>
        <v>APRILIANTO SURYA, S. IP</v>
      </c>
      <c r="C34" s="253"/>
      <c r="D34" s="253"/>
      <c r="E34" s="253"/>
      <c r="F34" s="253"/>
      <c r="G34" s="253"/>
      <c r="H34" s="254"/>
      <c r="I34" s="93"/>
      <c r="J34" s="85"/>
      <c r="K34" s="60"/>
      <c r="L34" s="92"/>
      <c r="M34" s="92"/>
      <c r="N34" s="43"/>
      <c r="O34" s="91"/>
      <c r="P34" s="43"/>
      <c r="Q34" s="43"/>
      <c r="R34" s="43"/>
      <c r="S34" s="90"/>
      <c r="T34" s="85"/>
      <c r="U34" s="300" t="str">
        <f>'[8]Data Base'!B21</f>
        <v>YUNIE ANDRIANI SETIAPUTRI, S.Sos.</v>
      </c>
      <c r="V34" s="301"/>
      <c r="W34" s="301"/>
      <c r="X34" s="301"/>
      <c r="Y34" s="301"/>
      <c r="Z34" s="301"/>
      <c r="AA34" s="301"/>
      <c r="AB34" s="301"/>
      <c r="AC34" s="302"/>
      <c r="AD34" s="89"/>
      <c r="AE34" s="85"/>
      <c r="AF34" s="252" t="str">
        <f>'[8]Data Base'!B40</f>
        <v>ESTERLIENE RATU, SE</v>
      </c>
      <c r="AG34" s="253"/>
      <c r="AH34" s="253"/>
      <c r="AI34" s="253"/>
      <c r="AJ34" s="253"/>
      <c r="AK34" s="253"/>
      <c r="AL34" s="253"/>
      <c r="AM34" s="253"/>
      <c r="AN34" s="254"/>
      <c r="AO34" s="76"/>
      <c r="AP34" s="58"/>
      <c r="AQ34" s="58"/>
      <c r="AR34" s="58"/>
      <c r="AS34" s="58"/>
      <c r="AT34" s="58"/>
      <c r="AU34" s="58"/>
      <c r="AV34" s="58"/>
      <c r="AW34" s="58"/>
      <c r="AX34" s="58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316" t="str">
        <f>'Data Base'!C28</f>
        <v>198308312009032009</v>
      </c>
      <c r="CB34" s="317"/>
      <c r="CC34" s="317"/>
      <c r="CD34" s="317"/>
      <c r="CE34" s="317"/>
      <c r="CF34" s="317"/>
      <c r="CG34" s="317"/>
      <c r="CH34" s="318"/>
      <c r="CI34" s="180"/>
      <c r="CJ34" s="43"/>
      <c r="CK34" s="63"/>
      <c r="CL34" s="63"/>
      <c r="CM34" s="63"/>
      <c r="CN34" s="63"/>
    </row>
    <row r="35" spans="1:92" ht="17.100000000000001" customHeight="1" x14ac:dyDescent="0.25">
      <c r="A35" s="43"/>
      <c r="B35" s="43"/>
      <c r="C35" s="60"/>
      <c r="D35" s="60"/>
      <c r="E35" s="60"/>
      <c r="F35" s="60"/>
      <c r="G35" s="60"/>
      <c r="H35" s="60"/>
      <c r="I35" s="88"/>
      <c r="J35" s="85"/>
      <c r="K35" s="244" t="str">
        <f>'[8]Data Base'!C46</f>
        <v>Pengelola Data</v>
      </c>
      <c r="L35" s="245"/>
      <c r="M35" s="245"/>
      <c r="N35" s="245"/>
      <c r="O35" s="245"/>
      <c r="P35" s="245"/>
      <c r="Q35" s="245"/>
      <c r="R35" s="246"/>
      <c r="S35" s="87"/>
      <c r="T35" s="85"/>
      <c r="U35" s="288" t="str">
        <f>'[8]Data Base'!D21</f>
        <v>Penata Muda Tk. I (III/b)</v>
      </c>
      <c r="V35" s="289"/>
      <c r="W35" s="289"/>
      <c r="X35" s="289"/>
      <c r="Y35" s="289"/>
      <c r="Z35" s="289"/>
      <c r="AA35" s="289"/>
      <c r="AB35" s="289"/>
      <c r="AC35" s="290"/>
      <c r="AD35" s="86"/>
      <c r="AE35" s="85"/>
      <c r="AO35" s="75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82"/>
      <c r="CJ35" s="82"/>
      <c r="CK35" s="63"/>
      <c r="CL35" s="63"/>
      <c r="CM35" s="63"/>
      <c r="CN35" s="63"/>
    </row>
    <row r="36" spans="1:92" ht="46.5" customHeight="1" x14ac:dyDescent="0.25">
      <c r="A36" s="43"/>
      <c r="B36" s="284" t="str">
        <f>'[8]Data Base'!E15</f>
        <v>Kasub.Bid. Perencanaan dan Pendanaan</v>
      </c>
      <c r="C36" s="285"/>
      <c r="D36" s="285"/>
      <c r="E36" s="285"/>
      <c r="F36" s="285"/>
      <c r="G36" s="285"/>
      <c r="H36" s="286"/>
      <c r="I36" s="75"/>
      <c r="J36" s="66"/>
      <c r="K36" s="252" t="str">
        <f>'[8]Data Base'!B46</f>
        <v>ANDY WIRANATHA ARIUS, S.Pd</v>
      </c>
      <c r="L36" s="253"/>
      <c r="M36" s="253"/>
      <c r="N36" s="253"/>
      <c r="O36" s="253"/>
      <c r="P36" s="253"/>
      <c r="Q36" s="253"/>
      <c r="R36" s="254"/>
      <c r="S36" s="84"/>
      <c r="T36" s="66"/>
      <c r="U36" s="310" t="str">
        <f>'[8]Data Base'!C21</f>
        <v>19860625201001 2 020</v>
      </c>
      <c r="V36" s="311"/>
      <c r="W36" s="311"/>
      <c r="X36" s="311"/>
      <c r="Y36" s="311"/>
      <c r="Z36" s="311"/>
      <c r="AA36" s="311"/>
      <c r="AB36" s="311"/>
      <c r="AC36" s="312"/>
      <c r="AD36" s="76"/>
      <c r="AE36" s="66"/>
      <c r="AF36" s="244" t="str">
        <f>'[8]Data Base'!C47</f>
        <v>Penelaah data Sumber Daya Alam</v>
      </c>
      <c r="AG36" s="245"/>
      <c r="AH36" s="245"/>
      <c r="AI36" s="245"/>
      <c r="AJ36" s="245"/>
      <c r="AK36" s="245"/>
      <c r="AL36" s="245"/>
      <c r="AM36" s="245"/>
      <c r="AN36" s="246"/>
      <c r="AO36" s="75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82"/>
      <c r="CJ36" s="82"/>
      <c r="CK36" s="63"/>
      <c r="CL36" s="63"/>
      <c r="CM36" s="63"/>
      <c r="CN36" s="63"/>
    </row>
    <row r="37" spans="1:92" ht="24.75" customHeight="1" thickBot="1" x14ac:dyDescent="0.3">
      <c r="A37" s="43"/>
      <c r="B37" s="297" t="str">
        <f>'[8]Data Base'!B15</f>
        <v>NENENG RAHAYU, S.T.</v>
      </c>
      <c r="C37" s="298"/>
      <c r="D37" s="298"/>
      <c r="E37" s="298"/>
      <c r="F37" s="298"/>
      <c r="G37" s="298"/>
      <c r="H37" s="299"/>
      <c r="I37" s="75"/>
      <c r="J37" s="58"/>
      <c r="S37" s="81"/>
      <c r="T37" s="58"/>
      <c r="AD37" s="75"/>
      <c r="AE37" s="58"/>
      <c r="AF37" s="252" t="str">
        <f>'[8]Data Base'!B47</f>
        <v>SEMPURNA, S.Pd</v>
      </c>
      <c r="AG37" s="253"/>
      <c r="AH37" s="253"/>
      <c r="AI37" s="253"/>
      <c r="AJ37" s="253"/>
      <c r="AK37" s="253"/>
      <c r="AL37" s="253"/>
      <c r="AM37" s="253"/>
      <c r="AN37" s="254"/>
      <c r="AO37" s="75"/>
      <c r="AP37" s="58"/>
      <c r="AQ37" s="58"/>
      <c r="AR37" s="58"/>
      <c r="AS37" s="58"/>
      <c r="AT37" s="58"/>
      <c r="AU37" s="58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58"/>
      <c r="BT37" s="58"/>
      <c r="BU37" s="58"/>
      <c r="BV37" s="58"/>
      <c r="BW37" s="58"/>
      <c r="BX37" s="58"/>
      <c r="BY37" s="58"/>
      <c r="BZ37" s="58"/>
      <c r="CI37" s="82"/>
      <c r="CJ37" s="82"/>
      <c r="CK37" s="63"/>
      <c r="CL37" s="63"/>
      <c r="CM37" s="63"/>
      <c r="CN37" s="63"/>
    </row>
    <row r="38" spans="1:92" ht="31.5" customHeight="1" x14ac:dyDescent="0.25">
      <c r="A38" s="43"/>
      <c r="B38" s="288" t="str">
        <f>'[8]Data Base'!D15</f>
        <v>Penata Tk. I  (III/d)</v>
      </c>
      <c r="C38" s="289"/>
      <c r="D38" s="289"/>
      <c r="E38" s="289"/>
      <c r="F38" s="289"/>
      <c r="G38" s="289"/>
      <c r="H38" s="290"/>
      <c r="I38" s="83"/>
      <c r="J38" s="49"/>
      <c r="K38" s="244" t="str">
        <f>'[8]Data Base'!C58</f>
        <v>Penyusun Bahan Penyelenggaraan Litbang</v>
      </c>
      <c r="L38" s="245"/>
      <c r="M38" s="245"/>
      <c r="N38" s="245"/>
      <c r="O38" s="245"/>
      <c r="P38" s="245"/>
      <c r="Q38" s="245"/>
      <c r="R38" s="246"/>
      <c r="S38" s="81"/>
      <c r="T38" s="58"/>
      <c r="U38" s="291" t="str">
        <f>'[8]Data Base'!C38</f>
        <v>Pengolah Data Investasi Pemerintah</v>
      </c>
      <c r="V38" s="292"/>
      <c r="W38" s="292"/>
      <c r="X38" s="292"/>
      <c r="Y38" s="292"/>
      <c r="Z38" s="292"/>
      <c r="AA38" s="292"/>
      <c r="AB38" s="292"/>
      <c r="AC38" s="293"/>
      <c r="AD38" s="75"/>
      <c r="AE38" s="58"/>
      <c r="AO38" s="75"/>
      <c r="AP38" s="58"/>
      <c r="AQ38" s="58"/>
      <c r="AR38" s="58"/>
      <c r="AS38" s="58"/>
      <c r="AT38" s="58"/>
      <c r="AU38" s="58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58"/>
      <c r="BT38" s="58"/>
      <c r="BU38" s="58"/>
      <c r="BV38" s="58"/>
      <c r="BW38" s="58"/>
      <c r="BX38" s="58"/>
      <c r="BY38" s="58"/>
      <c r="BZ38" s="58"/>
      <c r="CI38" s="82"/>
      <c r="CJ38" s="82"/>
      <c r="CK38" s="63"/>
      <c r="CL38" s="63"/>
      <c r="CM38" s="63"/>
      <c r="CN38" s="63"/>
    </row>
    <row r="39" spans="1:92" ht="35.25" customHeight="1" x14ac:dyDescent="0.25">
      <c r="A39" s="43"/>
      <c r="B39" s="294" t="str">
        <f>'[8]Data Base'!C15</f>
        <v>19800806 200903 2 008</v>
      </c>
      <c r="C39" s="295"/>
      <c r="D39" s="295"/>
      <c r="E39" s="295"/>
      <c r="F39" s="295"/>
      <c r="G39" s="295"/>
      <c r="H39" s="296"/>
      <c r="I39" s="66"/>
      <c r="J39" s="66"/>
      <c r="K39" s="252" t="str">
        <f>'[8]Data Base'!B58</f>
        <v>JONI PIKAL, SH</v>
      </c>
      <c r="L39" s="253"/>
      <c r="M39" s="253"/>
      <c r="N39" s="253"/>
      <c r="O39" s="253"/>
      <c r="P39" s="253"/>
      <c r="Q39" s="253"/>
      <c r="R39" s="254"/>
      <c r="S39" s="81"/>
      <c r="T39" s="66"/>
      <c r="U39" s="304" t="str">
        <f>'[8]Data Base'!B38</f>
        <v>ROY VERONICA, ST</v>
      </c>
      <c r="V39" s="305"/>
      <c r="W39" s="305"/>
      <c r="X39" s="305"/>
      <c r="Y39" s="305"/>
      <c r="Z39" s="305"/>
      <c r="AA39" s="305"/>
      <c r="AB39" s="305"/>
      <c r="AC39" s="306"/>
      <c r="AD39" s="75"/>
      <c r="AE39" s="66"/>
      <c r="AF39" s="303" t="str">
        <f>'[8]Data Base'!E17</f>
        <v>Kasub.Bid. Penataan Ruang dan Kewilayahan</v>
      </c>
      <c r="AG39" s="303"/>
      <c r="AH39" s="303"/>
      <c r="AI39" s="303"/>
      <c r="AJ39" s="303"/>
      <c r="AK39" s="303"/>
      <c r="AL39" s="303"/>
      <c r="AM39" s="303"/>
      <c r="AN39" s="303"/>
      <c r="AO39" s="75"/>
      <c r="AP39" s="58"/>
      <c r="AQ39" s="58"/>
      <c r="AR39" s="58"/>
      <c r="AS39" s="58"/>
      <c r="AT39" s="58"/>
      <c r="AU39" s="58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58"/>
      <c r="BT39" s="58"/>
      <c r="BU39" s="58"/>
      <c r="BV39" s="58"/>
      <c r="BW39" s="58"/>
      <c r="BX39" s="58"/>
      <c r="BY39" s="58"/>
      <c r="BZ39" s="58"/>
      <c r="CI39" s="63"/>
      <c r="CJ39" s="63"/>
      <c r="CK39" s="63"/>
      <c r="CL39" s="63"/>
      <c r="CM39" s="63"/>
      <c r="CN39" s="63"/>
    </row>
    <row r="40" spans="1:92" s="43" customFormat="1" ht="23.25" customHeight="1" thickBot="1" x14ac:dyDescent="0.3">
      <c r="B40" s="64"/>
      <c r="C40" s="64"/>
      <c r="D40" s="64"/>
      <c r="E40" s="64"/>
      <c r="F40" s="64"/>
      <c r="G40" s="64"/>
      <c r="H40" s="64"/>
      <c r="I40" s="66"/>
      <c r="J40" s="58"/>
      <c r="K40" s="66"/>
      <c r="L40" s="66"/>
      <c r="M40" s="66"/>
      <c r="N40" s="66"/>
      <c r="O40" s="66"/>
      <c r="P40" s="66"/>
      <c r="Q40" s="66"/>
      <c r="R40" s="66"/>
      <c r="S40" s="81"/>
      <c r="T40" s="58"/>
      <c r="U40" s="80"/>
      <c r="V40" s="80"/>
      <c r="W40" s="80"/>
      <c r="X40" s="80"/>
      <c r="Y40" s="36"/>
      <c r="Z40" s="36"/>
      <c r="AA40" s="36"/>
      <c r="AB40" s="36"/>
      <c r="AC40" s="36"/>
      <c r="AD40" s="76"/>
      <c r="AE40" s="58"/>
      <c r="AF40" s="267" t="str">
        <f>'[8]Data Base'!B17</f>
        <v>MARKUS WIRO, S.T.</v>
      </c>
      <c r="AG40" s="267"/>
      <c r="AH40" s="267"/>
      <c r="AI40" s="267"/>
      <c r="AJ40" s="267"/>
      <c r="AK40" s="267"/>
      <c r="AL40" s="267"/>
      <c r="AM40" s="267"/>
      <c r="AN40" s="267"/>
      <c r="AO40" s="75"/>
      <c r="AP40" s="58"/>
      <c r="AQ40" s="58"/>
      <c r="AR40" s="58"/>
      <c r="AS40" s="58"/>
      <c r="AT40" s="58"/>
      <c r="AU40" s="58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58"/>
      <c r="BT40" s="58"/>
      <c r="BU40" s="58"/>
      <c r="BV40" s="58"/>
      <c r="BW40" s="58"/>
      <c r="BX40" s="58"/>
      <c r="BY40" s="58"/>
      <c r="BZ40" s="58"/>
      <c r="CI40" s="63"/>
      <c r="CJ40" s="63"/>
      <c r="CK40" s="63"/>
      <c r="CL40" s="63"/>
      <c r="CM40" s="63"/>
      <c r="CN40" s="63"/>
    </row>
    <row r="41" spans="1:92" ht="27" customHeight="1" thickBot="1" x14ac:dyDescent="0.3">
      <c r="A41" s="79"/>
      <c r="B41" s="244" t="str">
        <f>'[8]Data Base'!C54</f>
        <v>Pengelola Pengendalian, Monitoring dan Evaluasi Pembangunan</v>
      </c>
      <c r="C41" s="245"/>
      <c r="D41" s="245"/>
      <c r="E41" s="245"/>
      <c r="F41" s="245"/>
      <c r="G41" s="245"/>
      <c r="H41" s="246"/>
      <c r="I41" s="66"/>
      <c r="J41" s="58"/>
      <c r="K41" s="268" t="str">
        <f>'[8]Data Base'!E8</f>
        <v>Kasub.Bid. Inovasi dan Teknologi</v>
      </c>
      <c r="L41" s="269"/>
      <c r="M41" s="269"/>
      <c r="N41" s="269"/>
      <c r="O41" s="269"/>
      <c r="P41" s="269"/>
      <c r="Q41" s="269"/>
      <c r="R41" s="270"/>
      <c r="S41" s="78"/>
      <c r="T41" s="58"/>
      <c r="U41" s="271" t="str">
        <f>'[8]Data Base'!C42</f>
        <v>Analis Rencana Program dan Kegiatan</v>
      </c>
      <c r="V41" s="272"/>
      <c r="W41" s="272"/>
      <c r="X41" s="272"/>
      <c r="Y41" s="272"/>
      <c r="Z41" s="272"/>
      <c r="AA41" s="272"/>
      <c r="AB41" s="272"/>
      <c r="AC41" s="273"/>
      <c r="AD41" s="75"/>
      <c r="AE41" s="58"/>
      <c r="AF41" s="243" t="str">
        <f>'[8]Data Base'!D17</f>
        <v>Penata  (III/c)</v>
      </c>
      <c r="AG41" s="243"/>
      <c r="AH41" s="243"/>
      <c r="AI41" s="243"/>
      <c r="AJ41" s="243"/>
      <c r="AK41" s="243"/>
      <c r="AL41" s="243"/>
      <c r="AM41" s="243"/>
      <c r="AN41" s="243"/>
      <c r="AO41" s="77"/>
      <c r="AP41" s="58"/>
      <c r="AQ41" s="58"/>
      <c r="AR41" s="58"/>
      <c r="AS41" s="58"/>
      <c r="AT41" s="58"/>
      <c r="AU41" s="58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58"/>
      <c r="BT41" s="58"/>
      <c r="BU41" s="58"/>
      <c r="BV41" s="58"/>
      <c r="BW41" s="58"/>
      <c r="BX41" s="58"/>
      <c r="BY41" s="58"/>
      <c r="BZ41" s="58"/>
      <c r="CI41" s="63"/>
      <c r="CJ41" s="63"/>
      <c r="CK41" s="63"/>
      <c r="CL41" s="63"/>
      <c r="CM41" s="63"/>
      <c r="CN41" s="63"/>
    </row>
    <row r="42" spans="1:92" ht="15" customHeight="1" x14ac:dyDescent="0.25">
      <c r="A42" s="43"/>
      <c r="B42" s="255" t="str">
        <f>'[8]Data Base'!B54</f>
        <v>HARDIANTO GAMOMPONG, SH</v>
      </c>
      <c r="C42" s="256"/>
      <c r="D42" s="256"/>
      <c r="E42" s="256"/>
      <c r="F42" s="256"/>
      <c r="G42" s="256"/>
      <c r="H42" s="257"/>
      <c r="I42" s="66"/>
      <c r="J42" s="66"/>
      <c r="K42" s="274" t="str">
        <f>'[8]Data Base'!B8</f>
        <v>DWI DAVID SANTOSO, S.T.</v>
      </c>
      <c r="L42" s="275"/>
      <c r="M42" s="275"/>
      <c r="N42" s="275"/>
      <c r="O42" s="275"/>
      <c r="P42" s="275"/>
      <c r="Q42" s="275"/>
      <c r="R42" s="276"/>
      <c r="S42" s="43"/>
      <c r="T42" s="66"/>
      <c r="U42" s="277" t="str">
        <f>'[8]Data Base'!B42</f>
        <v>SANTI, A.Md</v>
      </c>
      <c r="V42" s="278"/>
      <c r="W42" s="278"/>
      <c r="X42" s="278"/>
      <c r="Y42" s="278"/>
      <c r="Z42" s="278"/>
      <c r="AA42" s="278"/>
      <c r="AB42" s="278"/>
      <c r="AC42" s="279"/>
      <c r="AD42" s="75"/>
      <c r="AE42" s="66"/>
      <c r="AF42" s="280" t="str">
        <f>'[8]Data Base'!C17</f>
        <v>19870302 201101 1 002</v>
      </c>
      <c r="AG42" s="280"/>
      <c r="AH42" s="280"/>
      <c r="AI42" s="280"/>
      <c r="AJ42" s="280"/>
      <c r="AK42" s="280"/>
      <c r="AL42" s="280"/>
      <c r="AM42" s="280"/>
      <c r="AN42" s="280"/>
      <c r="AO42" s="66"/>
      <c r="AP42" s="58"/>
      <c r="AQ42" s="58"/>
      <c r="AR42" s="58"/>
      <c r="AS42" s="58"/>
      <c r="AT42" s="58"/>
      <c r="AU42" s="58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58"/>
      <c r="BT42" s="58"/>
      <c r="BU42" s="58"/>
      <c r="BV42" s="58"/>
      <c r="BW42" s="58"/>
      <c r="BX42" s="58"/>
      <c r="BY42" s="58"/>
      <c r="BZ42" s="58"/>
      <c r="CI42" s="58"/>
      <c r="CJ42" s="58"/>
      <c r="CK42" s="63"/>
      <c r="CL42" s="63"/>
      <c r="CM42" s="63"/>
      <c r="CN42" s="63"/>
    </row>
    <row r="43" spans="1:92" ht="31.5" customHeight="1" x14ac:dyDescent="0.25">
      <c r="A43" s="43"/>
      <c r="B43" s="64"/>
      <c r="C43" s="64"/>
      <c r="D43" s="64"/>
      <c r="E43" s="64"/>
      <c r="F43" s="64"/>
      <c r="G43" s="64"/>
      <c r="H43" s="64"/>
      <c r="I43" s="66"/>
      <c r="J43" s="58"/>
      <c r="K43" s="252" t="str">
        <f>'[8]Data Base'!D8</f>
        <v>Penata Tk. I  (III/d)</v>
      </c>
      <c r="L43" s="253"/>
      <c r="M43" s="253"/>
      <c r="N43" s="253"/>
      <c r="O43" s="253"/>
      <c r="P43" s="253"/>
      <c r="Q43" s="253"/>
      <c r="R43" s="254"/>
      <c r="S43" s="43"/>
      <c r="T43" s="58"/>
      <c r="AD43" s="76"/>
      <c r="AE43" s="58"/>
      <c r="AF43" s="58"/>
      <c r="AG43" s="58"/>
      <c r="AH43" s="58"/>
      <c r="AI43" s="58"/>
      <c r="AJ43" s="72"/>
      <c r="AK43" s="58"/>
      <c r="AL43" s="58"/>
      <c r="AM43" s="58"/>
      <c r="AN43" s="58"/>
      <c r="AO43" s="66"/>
      <c r="AP43" s="58"/>
      <c r="AQ43" s="58"/>
      <c r="AR43" s="58"/>
      <c r="AS43" s="58"/>
      <c r="AT43" s="58"/>
      <c r="AU43" s="58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58"/>
      <c r="BT43" s="58"/>
      <c r="BU43" s="58"/>
      <c r="BV43" s="58"/>
      <c r="BW43" s="58"/>
      <c r="BX43" s="58"/>
      <c r="BY43" s="58"/>
      <c r="BZ43" s="58"/>
      <c r="CI43" s="58"/>
      <c r="CJ43" s="58"/>
      <c r="CK43" s="63"/>
      <c r="CL43" s="63"/>
      <c r="CM43" s="63"/>
      <c r="CN43" s="63"/>
    </row>
    <row r="44" spans="1:92" ht="36" customHeight="1" x14ac:dyDescent="0.25">
      <c r="A44" s="43"/>
      <c r="B44" s="244" t="str">
        <f>'[8]Data Base'!C51</f>
        <v>Analis Perencanaan Evaluasi dan Pelaporan</v>
      </c>
      <c r="C44" s="245"/>
      <c r="D44" s="245"/>
      <c r="E44" s="245"/>
      <c r="F44" s="245"/>
      <c r="G44" s="245"/>
      <c r="H44" s="246"/>
      <c r="I44" s="66"/>
      <c r="J44" s="58"/>
      <c r="K44" s="281" t="str">
        <f>'[8]Data Base'!C8</f>
        <v>19650928 198612 1 002</v>
      </c>
      <c r="L44" s="282"/>
      <c r="M44" s="282"/>
      <c r="N44" s="282"/>
      <c r="O44" s="282"/>
      <c r="P44" s="282"/>
      <c r="Q44" s="282"/>
      <c r="R44" s="283"/>
      <c r="S44" s="43"/>
      <c r="T44" s="58"/>
      <c r="U44" s="284" t="str">
        <f>'[8]Data Base'!E11</f>
        <v>Kasub.Bid. Pembangunan Manusia</v>
      </c>
      <c r="V44" s="285"/>
      <c r="W44" s="285"/>
      <c r="X44" s="285"/>
      <c r="Y44" s="285"/>
      <c r="Z44" s="285"/>
      <c r="AA44" s="285"/>
      <c r="AB44" s="285"/>
      <c r="AC44" s="286"/>
      <c r="AD44" s="75"/>
      <c r="AE44" s="58"/>
      <c r="AF44" s="287" t="str">
        <f>'[8]Data Base'!C55</f>
        <v>Analis Tata Ruang</v>
      </c>
      <c r="AG44" s="287"/>
      <c r="AH44" s="287"/>
      <c r="AI44" s="287"/>
      <c r="AJ44" s="287"/>
      <c r="AK44" s="287"/>
      <c r="AL44" s="287"/>
      <c r="AM44" s="287"/>
      <c r="AN44" s="287"/>
      <c r="AO44" s="66"/>
      <c r="AP44" s="58"/>
      <c r="AQ44" s="58"/>
      <c r="AR44" s="58"/>
      <c r="AS44" s="58"/>
      <c r="AT44" s="58"/>
      <c r="AU44" s="58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58"/>
      <c r="BT44" s="58"/>
      <c r="BU44" s="58"/>
      <c r="BV44" s="58"/>
      <c r="BW44" s="58"/>
      <c r="BX44" s="58"/>
      <c r="BY44" s="58"/>
      <c r="BZ44" s="58"/>
      <c r="CI44" s="58"/>
      <c r="CJ44" s="58"/>
      <c r="CK44" s="63"/>
      <c r="CL44" s="63"/>
      <c r="CM44" s="63"/>
      <c r="CN44" s="63"/>
    </row>
    <row r="45" spans="1:92" ht="17.25" customHeight="1" thickBot="1" x14ac:dyDescent="0.3">
      <c r="A45" s="43"/>
      <c r="B45" s="255" t="str">
        <f>'[8]Data Base'!B51</f>
        <v>RAESHA APRILIA RANGIN, S.IP</v>
      </c>
      <c r="C45" s="256"/>
      <c r="D45" s="256"/>
      <c r="E45" s="256"/>
      <c r="F45" s="256"/>
      <c r="G45" s="256"/>
      <c r="H45" s="257"/>
      <c r="I45" s="66"/>
      <c r="J45" s="66"/>
      <c r="K45" s="58"/>
      <c r="L45" s="58"/>
      <c r="M45" s="58"/>
      <c r="N45" s="58"/>
      <c r="O45" s="72"/>
      <c r="P45" s="58"/>
      <c r="Q45" s="58"/>
      <c r="R45" s="58"/>
      <c r="S45" s="66"/>
      <c r="T45" s="66"/>
      <c r="U45" s="258" t="str">
        <f>'[8]Data Base'!B11</f>
        <v>ANGGIA MURNI, SE</v>
      </c>
      <c r="V45" s="259"/>
      <c r="W45" s="259"/>
      <c r="X45" s="259"/>
      <c r="Y45" s="259"/>
      <c r="Z45" s="259"/>
      <c r="AA45" s="259"/>
      <c r="AB45" s="259"/>
      <c r="AC45" s="260"/>
      <c r="AD45" s="74"/>
      <c r="AE45" s="66"/>
      <c r="AF45" s="243" t="str">
        <f>'[8]Data Base'!B55</f>
        <v>RICKA RINANDI, S.Pd</v>
      </c>
      <c r="AG45" s="243"/>
      <c r="AH45" s="243"/>
      <c r="AI45" s="243"/>
      <c r="AJ45" s="243"/>
      <c r="AK45" s="243"/>
      <c r="AL45" s="243"/>
      <c r="AM45" s="243"/>
      <c r="AN45" s="243"/>
      <c r="AO45" s="66"/>
      <c r="AP45" s="58"/>
      <c r="AQ45" s="58"/>
      <c r="AR45" s="58"/>
      <c r="AS45" s="58"/>
      <c r="AT45" s="58"/>
      <c r="AU45" s="58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58"/>
      <c r="BT45" s="58"/>
      <c r="BU45" s="58"/>
      <c r="BV45" s="58"/>
      <c r="BW45" s="58"/>
      <c r="BX45" s="58"/>
      <c r="BY45" s="58"/>
      <c r="BZ45" s="58"/>
      <c r="CI45" s="58"/>
      <c r="CJ45" s="58"/>
      <c r="CK45" s="63"/>
      <c r="CL45" s="63"/>
      <c r="CM45" s="63"/>
      <c r="CN45" s="63"/>
    </row>
    <row r="46" spans="1:92" ht="21" customHeight="1" x14ac:dyDescent="0.25">
      <c r="A46" s="43"/>
      <c r="I46" s="66"/>
      <c r="J46" s="66"/>
      <c r="K46" s="261" t="str">
        <f>'[9]Data Base'!E30</f>
        <v>Pengelola Teknologi Informasi</v>
      </c>
      <c r="L46" s="262"/>
      <c r="M46" s="262"/>
      <c r="N46" s="262"/>
      <c r="O46" s="262"/>
      <c r="P46" s="262"/>
      <c r="Q46" s="262"/>
      <c r="R46" s="263"/>
      <c r="S46" s="43"/>
      <c r="T46" s="66"/>
      <c r="U46" s="252" t="str">
        <f>'[8]Data Base'!D11</f>
        <v>Penata Tk. I  (III/d)</v>
      </c>
      <c r="V46" s="253"/>
      <c r="W46" s="253"/>
      <c r="X46" s="253"/>
      <c r="Y46" s="253"/>
      <c r="Z46" s="253"/>
      <c r="AA46" s="253"/>
      <c r="AB46" s="253"/>
      <c r="AC46" s="254"/>
      <c r="AD46" s="73"/>
      <c r="AE46" s="66"/>
      <c r="AF46" s="43"/>
      <c r="AG46" s="43"/>
      <c r="AH46" s="43"/>
      <c r="AI46" s="43"/>
      <c r="AJ46" s="43"/>
      <c r="AK46" s="43"/>
      <c r="AL46" s="49"/>
      <c r="AM46" s="49"/>
      <c r="AN46" s="49"/>
      <c r="AO46" s="66"/>
      <c r="AP46" s="66"/>
      <c r="AQ46" s="66"/>
      <c r="AR46" s="58"/>
      <c r="AS46" s="58"/>
      <c r="AT46" s="58"/>
      <c r="AU46" s="58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58"/>
      <c r="BT46" s="58"/>
      <c r="BU46" s="58"/>
      <c r="BV46" s="58"/>
      <c r="BW46" s="58"/>
      <c r="BX46" s="58"/>
      <c r="BY46" s="58"/>
      <c r="BZ46" s="58"/>
      <c r="CI46" s="58"/>
      <c r="CJ46" s="58"/>
      <c r="CK46" s="63"/>
      <c r="CL46" s="63"/>
      <c r="CM46" s="63"/>
      <c r="CN46" s="63"/>
    </row>
    <row r="47" spans="1:92" ht="42" customHeight="1" x14ac:dyDescent="0.25">
      <c r="A47" s="43"/>
      <c r="I47" s="66"/>
      <c r="J47" s="58"/>
      <c r="K47" s="248"/>
      <c r="L47" s="249"/>
      <c r="M47" s="249"/>
      <c r="N47" s="249"/>
      <c r="O47" s="249"/>
      <c r="P47" s="249"/>
      <c r="Q47" s="249"/>
      <c r="R47" s="250"/>
      <c r="S47" s="43"/>
      <c r="T47" s="58"/>
      <c r="U47" s="264" t="str">
        <f>'[8]Data Base'!C11</f>
        <v>19760916 200701 2 008</v>
      </c>
      <c r="V47" s="265"/>
      <c r="W47" s="265"/>
      <c r="X47" s="265"/>
      <c r="Y47" s="265"/>
      <c r="Z47" s="265"/>
      <c r="AA47" s="265"/>
      <c r="AB47" s="265"/>
      <c r="AC47" s="266"/>
      <c r="AD47" s="71"/>
      <c r="AE47" s="58"/>
      <c r="AF47" s="43"/>
      <c r="AG47" s="43"/>
      <c r="AH47" s="43"/>
      <c r="AI47" s="43"/>
      <c r="AJ47" s="43"/>
      <c r="AK47" s="43"/>
      <c r="AL47" s="43"/>
      <c r="AM47" s="43"/>
      <c r="AN47" s="43"/>
      <c r="AO47" s="66"/>
      <c r="AP47" s="66"/>
      <c r="AQ47" s="66"/>
      <c r="AR47" s="58"/>
      <c r="AS47" s="58"/>
      <c r="AT47" s="58"/>
      <c r="AU47" s="58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58"/>
      <c r="BT47" s="58"/>
      <c r="BU47" s="58"/>
      <c r="BV47" s="58"/>
      <c r="BW47" s="58"/>
      <c r="BX47" s="58"/>
      <c r="BY47" s="58"/>
      <c r="BZ47" s="58"/>
      <c r="CI47" s="58"/>
      <c r="CJ47" s="58"/>
      <c r="CK47" s="63"/>
      <c r="CL47" s="63"/>
      <c r="CM47" s="63"/>
      <c r="CN47" s="63"/>
    </row>
    <row r="48" spans="1:92" ht="17.100000000000001" customHeight="1" x14ac:dyDescent="0.25">
      <c r="A48" s="43"/>
      <c r="I48" s="66"/>
      <c r="J48" s="58"/>
      <c r="K48" s="248"/>
      <c r="L48" s="249"/>
      <c r="M48" s="249"/>
      <c r="N48" s="249"/>
      <c r="O48" s="249"/>
      <c r="P48" s="249"/>
      <c r="Q48" s="249"/>
      <c r="R48" s="250"/>
      <c r="S48" s="43"/>
      <c r="T48" s="58"/>
      <c r="U48" s="58"/>
      <c r="V48" s="58"/>
      <c r="W48" s="58"/>
      <c r="X48" s="58"/>
      <c r="Y48" s="72"/>
      <c r="Z48" s="58"/>
      <c r="AA48" s="58"/>
      <c r="AB48" s="58"/>
      <c r="AC48" s="58"/>
      <c r="AD48" s="71"/>
      <c r="AE48" s="58"/>
      <c r="AF48" s="43"/>
      <c r="AG48" s="43"/>
      <c r="AH48" s="43"/>
      <c r="AI48" s="43"/>
      <c r="AJ48" s="43"/>
      <c r="AK48" s="43"/>
      <c r="AL48" s="43"/>
      <c r="AM48" s="43"/>
      <c r="AN48" s="43"/>
      <c r="AO48" s="66"/>
      <c r="AP48" s="66"/>
      <c r="AQ48" s="66"/>
      <c r="AR48" s="58"/>
      <c r="AS48" s="58"/>
      <c r="AT48" s="58"/>
      <c r="AU48" s="58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58"/>
      <c r="BT48" s="58"/>
      <c r="BU48" s="58"/>
      <c r="BV48" s="58"/>
      <c r="BW48" s="58"/>
      <c r="BX48" s="58"/>
      <c r="BY48" s="58"/>
      <c r="BZ48" s="58"/>
      <c r="CI48" s="58"/>
      <c r="CJ48" s="58"/>
      <c r="CK48" s="63"/>
      <c r="CL48" s="63"/>
      <c r="CM48" s="63"/>
      <c r="CN48" s="63"/>
    </row>
    <row r="49" spans="1:92" ht="14.25" customHeight="1" x14ac:dyDescent="0.25">
      <c r="A49" s="43"/>
      <c r="G49" s="64"/>
      <c r="H49" s="64"/>
      <c r="I49" s="64"/>
      <c r="J49" s="58"/>
      <c r="K49" s="251"/>
      <c r="L49" s="249"/>
      <c r="M49" s="249"/>
      <c r="N49" s="249"/>
      <c r="O49" s="249"/>
      <c r="P49" s="249"/>
      <c r="Q49" s="249"/>
      <c r="R49" s="250"/>
      <c r="S49" s="43"/>
      <c r="T49" s="58"/>
      <c r="U49" s="244" t="str">
        <f>'[8]Data Base'!C48</f>
        <v>Analis Monitoritng, Evaluasi dan Pelaporan</v>
      </c>
      <c r="V49" s="245"/>
      <c r="W49" s="245"/>
      <c r="X49" s="245"/>
      <c r="Y49" s="245"/>
      <c r="Z49" s="245"/>
      <c r="AA49" s="245"/>
      <c r="AB49" s="245"/>
      <c r="AC49" s="246"/>
      <c r="AD49" s="64"/>
      <c r="AE49" s="58"/>
      <c r="AO49" s="58"/>
      <c r="AP49" s="58"/>
      <c r="AQ49" s="58"/>
      <c r="AR49" s="58"/>
      <c r="AS49" s="58"/>
      <c r="AT49" s="58"/>
      <c r="AU49" s="58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58"/>
      <c r="BT49" s="58"/>
      <c r="BU49" s="58"/>
      <c r="BV49" s="58"/>
      <c r="BW49" s="58"/>
      <c r="BX49" s="58"/>
      <c r="BY49" s="58"/>
      <c r="BZ49" s="58"/>
      <c r="CI49" s="58"/>
      <c r="CJ49" s="58"/>
      <c r="CK49" s="63"/>
      <c r="CL49" s="63"/>
      <c r="CM49" s="63"/>
      <c r="CN49" s="63"/>
    </row>
    <row r="50" spans="1:92" ht="23.25" customHeight="1" x14ac:dyDescent="0.25">
      <c r="A50" s="43"/>
      <c r="G50" s="64"/>
      <c r="H50" s="64"/>
      <c r="I50" s="64"/>
      <c r="J50" s="58"/>
      <c r="K50" s="64"/>
      <c r="L50" s="64"/>
      <c r="M50" s="64"/>
      <c r="N50" s="64"/>
      <c r="O50" s="64"/>
      <c r="P50" s="64"/>
      <c r="Q50" s="64"/>
      <c r="R50" s="64"/>
      <c r="S50" s="43"/>
      <c r="T50" s="58"/>
      <c r="U50" s="252" t="str">
        <f>'[8]Data Base'!B48</f>
        <v>IDA ROYANI</v>
      </c>
      <c r="V50" s="253"/>
      <c r="W50" s="253"/>
      <c r="X50" s="253"/>
      <c r="Y50" s="253"/>
      <c r="Z50" s="253"/>
      <c r="AA50" s="253"/>
      <c r="AB50" s="253"/>
      <c r="AC50" s="254"/>
      <c r="AD50" s="58"/>
      <c r="AE50" s="58"/>
      <c r="AO50" s="58"/>
      <c r="AP50" s="58"/>
      <c r="AQ50" s="58"/>
      <c r="AR50" s="58"/>
      <c r="AS50" s="58"/>
      <c r="AT50" s="58"/>
      <c r="AU50" s="58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58"/>
      <c r="BT50" s="58"/>
      <c r="BU50" s="58"/>
      <c r="BV50" s="58"/>
      <c r="BW50" s="58"/>
      <c r="BX50" s="58"/>
      <c r="BY50" s="58"/>
      <c r="BZ50" s="58"/>
      <c r="CI50" s="58"/>
      <c r="CJ50" s="58"/>
      <c r="CK50" s="63"/>
      <c r="CL50" s="63"/>
      <c r="CM50" s="63"/>
      <c r="CN50" s="63"/>
    </row>
    <row r="51" spans="1:92" ht="14.25" customHeight="1" x14ac:dyDescent="0.25">
      <c r="A51" s="64"/>
      <c r="B51" s="64"/>
      <c r="C51" s="64"/>
      <c r="D51" s="64"/>
      <c r="E51" s="64"/>
      <c r="F51" s="64"/>
      <c r="G51" s="64"/>
      <c r="H51" s="64"/>
      <c r="I51" s="66"/>
      <c r="J51" s="58"/>
      <c r="K51" s="244" t="str">
        <f>'[8]Data Base'!C50</f>
        <v>Pengelola Dokumen Perizinan</v>
      </c>
      <c r="L51" s="245"/>
      <c r="M51" s="245"/>
      <c r="N51" s="245"/>
      <c r="O51" s="245"/>
      <c r="P51" s="245"/>
      <c r="Q51" s="245"/>
      <c r="R51" s="246"/>
      <c r="S51" s="66"/>
      <c r="T51" s="58"/>
      <c r="U51" s="58"/>
      <c r="V51" s="58"/>
      <c r="X51" s="60"/>
      <c r="Y51" s="60"/>
      <c r="Z51" s="60"/>
      <c r="AA51" s="60"/>
      <c r="AB51" s="60"/>
      <c r="AC51" s="60"/>
      <c r="AD51" s="58"/>
      <c r="AE51" s="58"/>
      <c r="AO51" s="58"/>
      <c r="AP51" s="58"/>
      <c r="AQ51" s="58"/>
      <c r="AR51" s="58"/>
      <c r="AS51" s="58"/>
      <c r="AT51" s="58"/>
      <c r="AU51" s="58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63"/>
      <c r="CL51" s="63"/>
      <c r="CM51" s="63"/>
      <c r="CN51" s="63"/>
    </row>
    <row r="52" spans="1:92" ht="32.25" customHeight="1" x14ac:dyDescent="0.25">
      <c r="A52" s="64"/>
      <c r="B52" s="64"/>
      <c r="C52" s="64"/>
      <c r="D52" s="64"/>
      <c r="E52" s="64"/>
      <c r="F52" s="64"/>
      <c r="G52" s="64"/>
      <c r="H52" s="64"/>
      <c r="I52" s="66"/>
      <c r="J52" s="58"/>
      <c r="K52" s="243" t="str">
        <f>'[8]Data Base'!B50</f>
        <v>BILL TAMARA IKAT</v>
      </c>
      <c r="L52" s="243"/>
      <c r="M52" s="243"/>
      <c r="N52" s="243"/>
      <c r="O52" s="243"/>
      <c r="P52" s="243"/>
      <c r="Q52" s="243"/>
      <c r="R52" s="243"/>
      <c r="T52" s="58"/>
      <c r="U52" s="244" t="str">
        <f>'[8]Data Base'!C39</f>
        <v>Pengelola Penguatan Pengarusutamaan Gender</v>
      </c>
      <c r="V52" s="245"/>
      <c r="W52" s="245"/>
      <c r="X52" s="245"/>
      <c r="Y52" s="245"/>
      <c r="Z52" s="245"/>
      <c r="AA52" s="245"/>
      <c r="AB52" s="245"/>
      <c r="AC52" s="246"/>
      <c r="AD52" s="58"/>
      <c r="AE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63"/>
      <c r="CL52" s="63"/>
      <c r="CM52" s="63"/>
      <c r="CN52" s="63"/>
    </row>
    <row r="53" spans="1:92" ht="17.100000000000001" customHeight="1" x14ac:dyDescent="0.25">
      <c r="A53" s="64"/>
      <c r="B53" s="64"/>
      <c r="C53" s="64"/>
      <c r="D53" s="64"/>
      <c r="E53" s="64"/>
      <c r="F53" s="64"/>
      <c r="G53" s="64"/>
      <c r="H53" s="64"/>
      <c r="I53" s="66"/>
      <c r="J53" s="58"/>
      <c r="T53" s="58"/>
      <c r="U53" s="243" t="str">
        <f>'[8]Data Base'!B39</f>
        <v>SITY MISBAH, ST</v>
      </c>
      <c r="V53" s="243"/>
      <c r="W53" s="243"/>
      <c r="X53" s="243"/>
      <c r="Y53" s="243"/>
      <c r="Z53" s="243"/>
      <c r="AA53" s="243"/>
      <c r="AB53" s="243"/>
      <c r="AC53" s="243"/>
      <c r="AD53" s="58"/>
      <c r="AE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65" t="s">
        <v>223</v>
      </c>
      <c r="BK53" s="58"/>
      <c r="BL53" s="58"/>
      <c r="BM53" s="58"/>
      <c r="BN53" s="58"/>
      <c r="BO53" s="58"/>
      <c r="BP53" s="58"/>
      <c r="BQ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63"/>
      <c r="CL53" s="63"/>
      <c r="CM53" s="63"/>
      <c r="CN53" s="63"/>
    </row>
    <row r="54" spans="1:92" ht="12" customHeight="1" x14ac:dyDescent="0.25">
      <c r="A54" s="64"/>
      <c r="B54" s="64"/>
      <c r="C54" s="64"/>
      <c r="D54" s="64"/>
      <c r="E54" s="64"/>
      <c r="F54" s="64"/>
      <c r="G54" s="64"/>
      <c r="H54" s="64"/>
      <c r="I54" s="66"/>
      <c r="J54" s="58"/>
      <c r="T54" s="58"/>
      <c r="AD54" s="58"/>
      <c r="AE54" s="58"/>
      <c r="AF54" s="58"/>
      <c r="AG54" s="43"/>
      <c r="AI54" s="43"/>
      <c r="AJ54" s="43"/>
      <c r="AL54" s="60"/>
      <c r="AM54" s="60"/>
      <c r="AN54" s="60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65"/>
      <c r="BK54" s="58"/>
      <c r="BL54" s="58"/>
      <c r="BM54" s="58"/>
      <c r="BN54" s="58"/>
      <c r="BO54" s="58"/>
      <c r="BP54" s="58"/>
      <c r="BQ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63"/>
      <c r="CL54" s="63"/>
      <c r="CM54" s="63"/>
      <c r="CN54" s="63"/>
    </row>
    <row r="55" spans="1:92" ht="28.5" customHeight="1" x14ac:dyDescent="0.25">
      <c r="A55" s="64"/>
      <c r="B55" s="64"/>
      <c r="C55" s="64"/>
      <c r="D55" s="64"/>
      <c r="E55" s="64"/>
      <c r="F55" s="64"/>
      <c r="G55" s="64"/>
      <c r="H55" s="64"/>
      <c r="I55" s="66"/>
      <c r="J55" s="58"/>
      <c r="S55" s="43"/>
      <c r="T55" s="58"/>
      <c r="AD55" s="58"/>
      <c r="AE55" s="58"/>
      <c r="AF55" s="64"/>
      <c r="AG55" s="64"/>
      <c r="AH55" s="64"/>
      <c r="AI55" s="64"/>
      <c r="AJ55" s="64"/>
      <c r="AK55" s="64"/>
      <c r="AL55" s="64"/>
      <c r="AM55" s="64"/>
      <c r="AN55" s="64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65"/>
      <c r="BK55" s="58"/>
      <c r="BL55" s="58"/>
      <c r="BM55" s="58"/>
      <c r="BN55" s="58"/>
      <c r="BO55" s="58"/>
      <c r="BP55" s="58"/>
      <c r="BQ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63"/>
      <c r="CL55" s="63"/>
      <c r="CM55" s="63"/>
      <c r="CN55" s="63"/>
    </row>
    <row r="56" spans="1:92" s="43" customFormat="1" ht="17.100000000000001" customHeight="1" x14ac:dyDescent="0.25">
      <c r="A56" s="64"/>
      <c r="B56" s="64"/>
      <c r="C56" s="64"/>
      <c r="D56" s="64"/>
      <c r="E56" s="64"/>
      <c r="F56" s="64"/>
      <c r="G56" s="64"/>
      <c r="H56" s="64"/>
      <c r="I56" s="66"/>
      <c r="J56" s="58"/>
      <c r="K56" s="36"/>
      <c r="L56" s="36"/>
      <c r="M56" s="36"/>
      <c r="N56" s="36"/>
      <c r="O56" s="36"/>
      <c r="P56" s="36"/>
      <c r="Q56" s="36"/>
      <c r="R56" s="36"/>
      <c r="S56" s="36"/>
      <c r="T56" s="58"/>
      <c r="AD56" s="58"/>
      <c r="AE56" s="58"/>
      <c r="AF56" s="64"/>
      <c r="AG56" s="64"/>
      <c r="AH56" s="64"/>
      <c r="AI56" s="64"/>
      <c r="AJ56" s="64"/>
      <c r="AK56" s="64"/>
      <c r="AL56" s="64"/>
      <c r="AM56" s="64"/>
      <c r="AN56" s="64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65"/>
      <c r="BK56" s="58"/>
      <c r="BL56" s="58"/>
      <c r="BM56" s="58"/>
      <c r="BN56" s="58"/>
      <c r="BO56" s="58"/>
      <c r="BP56" s="58"/>
      <c r="BQ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63"/>
      <c r="CL56" s="63"/>
      <c r="CM56" s="63"/>
      <c r="CN56" s="63"/>
    </row>
    <row r="57" spans="1:92" ht="24" customHeight="1" x14ac:dyDescent="0.25">
      <c r="A57" s="43"/>
      <c r="B57" s="43"/>
      <c r="C57" s="49"/>
      <c r="D57" s="49"/>
      <c r="E57" s="49"/>
      <c r="F57" s="49"/>
      <c r="G57" s="49"/>
      <c r="H57" s="49"/>
      <c r="I57" s="66"/>
      <c r="J57" s="66"/>
      <c r="S57" s="43"/>
      <c r="T57" s="66"/>
      <c r="AD57" s="66"/>
      <c r="AE57" s="66"/>
      <c r="AF57" s="64"/>
      <c r="AG57" s="64"/>
      <c r="AH57" s="64"/>
      <c r="AI57" s="64"/>
      <c r="AJ57" s="64"/>
      <c r="AK57" s="64"/>
      <c r="AL57" s="64"/>
      <c r="AM57" s="64"/>
      <c r="AN57" s="64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70" t="str">
        <f>AB4</f>
        <v>YANTRIO AULIA, M.Ec.Dev</v>
      </c>
      <c r="BK57" s="58"/>
      <c r="BL57" s="58"/>
      <c r="BM57" s="58"/>
      <c r="BN57" s="58"/>
      <c r="BO57" s="58"/>
      <c r="BP57" s="58"/>
      <c r="BQ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63"/>
      <c r="CL57" s="63"/>
      <c r="CM57" s="63"/>
      <c r="CN57" s="63"/>
    </row>
    <row r="58" spans="1:92" ht="25.5" customHeight="1" x14ac:dyDescent="0.25">
      <c r="A58" s="43"/>
      <c r="I58" s="69"/>
      <c r="J58" s="68"/>
      <c r="K58" s="65"/>
      <c r="M58" s="65"/>
      <c r="N58" s="65"/>
      <c r="O58" s="67"/>
      <c r="P58" s="67"/>
      <c r="Q58" s="65"/>
      <c r="R58" s="67"/>
      <c r="S58" s="67"/>
      <c r="AA58" s="64"/>
      <c r="AB58" s="64"/>
      <c r="AH58" s="67"/>
      <c r="AI58" s="64"/>
      <c r="AJ58" s="64"/>
      <c r="AK58" s="64"/>
      <c r="AL58" s="64"/>
      <c r="AN58" s="65"/>
      <c r="AO58" s="67"/>
      <c r="AP58" s="58"/>
      <c r="AQ58" s="58"/>
      <c r="AR58" s="58"/>
      <c r="AS58" s="64"/>
      <c r="AT58" s="64"/>
      <c r="AU58" s="64"/>
      <c r="AV58" s="64"/>
      <c r="AW58" s="64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65" t="str">
        <f>AB6</f>
        <v>NIP.197801192006041013</v>
      </c>
      <c r="BK58" s="58"/>
      <c r="BL58" s="58"/>
      <c r="BM58" s="58"/>
      <c r="BN58" s="58"/>
      <c r="BO58" s="58"/>
      <c r="BP58" s="58"/>
      <c r="BQ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63"/>
      <c r="CL58" s="63"/>
      <c r="CM58" s="63"/>
      <c r="CN58" s="63"/>
    </row>
    <row r="59" spans="1:92" ht="14.25" customHeight="1" x14ac:dyDescent="0.25">
      <c r="I59" s="69"/>
      <c r="J59" s="68"/>
      <c r="K59" s="65"/>
      <c r="M59" s="65"/>
      <c r="N59" s="65"/>
      <c r="O59" s="68"/>
      <c r="P59" s="65"/>
      <c r="R59" s="65"/>
      <c r="S59" s="65"/>
      <c r="AA59" s="64"/>
      <c r="AB59" s="64"/>
      <c r="AV59" s="64"/>
      <c r="AW59" s="64"/>
      <c r="AX59" s="58"/>
      <c r="AY59" s="58"/>
      <c r="AZ59" s="58"/>
      <c r="BA59" s="58"/>
      <c r="BB59" s="58"/>
      <c r="BD59" s="67"/>
      <c r="BE59" s="64"/>
      <c r="BF59" s="64"/>
      <c r="BG59" s="64"/>
      <c r="BH59" s="64"/>
      <c r="BK59" s="67"/>
      <c r="BL59" s="58"/>
      <c r="BM59" s="58"/>
      <c r="BN59" s="58"/>
      <c r="BO59" s="64"/>
      <c r="BP59" s="64"/>
      <c r="BQ59" s="64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63"/>
      <c r="CL59" s="63"/>
      <c r="CM59" s="63"/>
    </row>
    <row r="60" spans="1:92" ht="24" customHeight="1" x14ac:dyDescent="0.25">
      <c r="I60" s="65"/>
      <c r="J60" s="65"/>
      <c r="K60" s="65"/>
      <c r="M60" s="65"/>
      <c r="N60" s="65"/>
      <c r="O60" s="65"/>
      <c r="P60" s="65"/>
      <c r="R60" s="65"/>
      <c r="S60" s="65"/>
      <c r="AA60" s="64"/>
      <c r="AB60" s="64"/>
      <c r="AV60" s="64"/>
      <c r="AW60" s="64"/>
      <c r="AX60" s="66"/>
      <c r="AY60" s="58"/>
      <c r="AZ60" s="58"/>
      <c r="BA60" s="58"/>
      <c r="BB60" s="58"/>
      <c r="BD60" s="64"/>
      <c r="BE60" s="64"/>
      <c r="BF60" s="64"/>
      <c r="BG60" s="64"/>
      <c r="BH60" s="64"/>
      <c r="BI60" s="67"/>
      <c r="BK60" s="67"/>
      <c r="BL60" s="58"/>
      <c r="BM60" s="58"/>
      <c r="BN60" s="58"/>
      <c r="BO60" s="64"/>
      <c r="BP60" s="64"/>
      <c r="BQ60" s="64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63"/>
      <c r="CL60" s="63"/>
      <c r="CM60" s="63"/>
    </row>
    <row r="61" spans="1:92" ht="12" customHeight="1" x14ac:dyDescent="0.25">
      <c r="I61" s="65"/>
      <c r="J61" s="65"/>
      <c r="K61" s="65"/>
      <c r="L61" s="43"/>
      <c r="M61" s="65"/>
      <c r="N61" s="65"/>
      <c r="O61" s="65"/>
      <c r="P61" s="65"/>
      <c r="R61" s="65"/>
      <c r="S61" s="65"/>
      <c r="T61" s="43"/>
      <c r="U61" s="43"/>
      <c r="V61" s="43"/>
      <c r="W61" s="43"/>
      <c r="X61" s="43"/>
      <c r="Y61" s="43"/>
      <c r="Z61" s="43"/>
      <c r="AA61" s="64"/>
      <c r="AB61" s="64"/>
      <c r="AC61" s="43"/>
      <c r="AD61" s="43"/>
      <c r="AE61" s="43"/>
      <c r="AF61" s="43"/>
      <c r="AV61" s="64"/>
      <c r="AW61" s="64"/>
      <c r="AX61" s="66"/>
      <c r="AY61" s="58"/>
      <c r="AZ61" s="58"/>
      <c r="BA61" s="58"/>
      <c r="BB61" s="58"/>
      <c r="BC61" s="43"/>
      <c r="BD61" s="64"/>
      <c r="BE61" s="64"/>
      <c r="BF61" s="64"/>
      <c r="BG61" s="64"/>
      <c r="BH61" s="64"/>
      <c r="BI61" s="67"/>
      <c r="BK61" s="67"/>
      <c r="BL61" s="58"/>
      <c r="BM61" s="58"/>
      <c r="BN61" s="58"/>
      <c r="BO61" s="64"/>
      <c r="BP61" s="64"/>
      <c r="BQ61" s="64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63"/>
      <c r="CL61" s="63"/>
      <c r="CM61" s="63"/>
    </row>
    <row r="62" spans="1:92" ht="12.75" customHeight="1" x14ac:dyDescent="0.25">
      <c r="B62" s="66"/>
      <c r="C62" s="66"/>
      <c r="D62" s="66"/>
      <c r="E62" s="66"/>
      <c r="F62" s="66"/>
      <c r="G62" s="66"/>
      <c r="H62" s="66"/>
      <c r="I62" s="65"/>
      <c r="J62" s="65"/>
      <c r="K62" s="65"/>
      <c r="M62" s="65"/>
      <c r="N62" s="65"/>
      <c r="O62" s="65"/>
      <c r="P62" s="65"/>
      <c r="R62" s="65"/>
      <c r="S62" s="65"/>
      <c r="AA62" s="64"/>
      <c r="AB62" s="64"/>
      <c r="AV62" s="64"/>
      <c r="AW62" s="64"/>
      <c r="AX62" s="58"/>
      <c r="AY62" s="58"/>
      <c r="AZ62" s="58"/>
      <c r="BA62" s="58"/>
      <c r="BB62" s="58"/>
      <c r="BD62" s="64"/>
      <c r="BE62" s="64"/>
      <c r="BF62" s="64"/>
      <c r="BG62" s="64"/>
      <c r="BH62" s="64"/>
      <c r="BI62" s="65"/>
      <c r="BK62" s="65"/>
      <c r="BL62" s="58"/>
      <c r="BM62" s="58"/>
      <c r="BN62" s="58"/>
      <c r="BO62" s="64"/>
      <c r="BP62" s="64"/>
      <c r="BQ62" s="64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63"/>
      <c r="CL62" s="63"/>
      <c r="CM62" s="63"/>
    </row>
    <row r="63" spans="1:92" ht="12" customHeight="1" x14ac:dyDescent="0.25"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63"/>
      <c r="CL63" s="63"/>
      <c r="CM63" s="63"/>
    </row>
    <row r="64" spans="1:92" ht="12" customHeight="1" x14ac:dyDescent="0.25"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63"/>
      <c r="CL64" s="63"/>
      <c r="CM64" s="63"/>
    </row>
    <row r="65" spans="1:91" ht="19.5" customHeight="1" x14ac:dyDescent="0.25"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63"/>
      <c r="CL65" s="63"/>
      <c r="CM65" s="63"/>
    </row>
    <row r="66" spans="1:91" ht="12" customHeight="1" x14ac:dyDescent="0.25">
      <c r="B66" s="58"/>
      <c r="C66" s="58"/>
      <c r="D66" s="58"/>
      <c r="E66" s="58"/>
      <c r="F66" s="58"/>
      <c r="G66" s="58"/>
      <c r="H66" s="58"/>
      <c r="I66" s="64"/>
      <c r="J66" s="64"/>
      <c r="K66" s="64"/>
      <c r="L66" s="64"/>
      <c r="M66" s="64"/>
      <c r="N66" s="64"/>
      <c r="O66" s="64"/>
      <c r="P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L66" s="64"/>
      <c r="AM66" s="64"/>
      <c r="AN66" s="64"/>
      <c r="AO66" s="58"/>
      <c r="AP66" s="58"/>
      <c r="AQ66" s="58"/>
      <c r="AR66" s="58"/>
      <c r="AS66" s="64"/>
      <c r="AT66" s="64"/>
      <c r="AU66" s="64"/>
      <c r="AV66" s="64"/>
      <c r="AW66" s="64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K66" s="58"/>
      <c r="BL66" s="58"/>
      <c r="BM66" s="58"/>
      <c r="BN66" s="58"/>
      <c r="BO66" s="58"/>
      <c r="BP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63"/>
      <c r="CL66" s="63"/>
      <c r="CM66" s="63"/>
    </row>
    <row r="67" spans="1:91" ht="12" customHeight="1" x14ac:dyDescent="0.25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R67" s="58"/>
      <c r="S67" s="58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K67" s="58"/>
      <c r="BL67" s="58"/>
      <c r="BM67" s="58"/>
      <c r="BN67" s="58"/>
      <c r="BO67" s="58"/>
      <c r="BP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63"/>
      <c r="CL67" s="63"/>
      <c r="CM67" s="63"/>
    </row>
    <row r="68" spans="1:91" s="58" customFormat="1" ht="12" customHeight="1" x14ac:dyDescent="0.25"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</row>
    <row r="69" spans="1:91" s="58" customFormat="1" ht="12" customHeight="1" x14ac:dyDescent="0.25">
      <c r="B69" s="66"/>
      <c r="C69" s="66"/>
      <c r="D69" s="66"/>
      <c r="E69" s="66"/>
      <c r="F69" s="66"/>
      <c r="G69" s="66"/>
      <c r="H69" s="66"/>
      <c r="I69" s="65"/>
      <c r="J69" s="65"/>
      <c r="K69" s="65"/>
      <c r="L69" s="36"/>
      <c r="M69" s="65"/>
      <c r="N69" s="65"/>
      <c r="O69" s="65"/>
      <c r="P69" s="65"/>
      <c r="R69" s="65"/>
      <c r="S69" s="65"/>
      <c r="T69" s="36"/>
      <c r="U69" s="36"/>
      <c r="V69" s="36"/>
      <c r="W69" s="36"/>
      <c r="X69" s="36"/>
      <c r="Y69" s="36"/>
      <c r="Z69" s="36"/>
      <c r="AA69" s="64"/>
      <c r="AB69" s="64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64"/>
      <c r="AW69" s="64"/>
      <c r="AX69" s="66"/>
      <c r="BC69" s="36"/>
      <c r="BD69" s="64"/>
      <c r="BE69" s="64"/>
      <c r="BF69" s="64"/>
      <c r="BG69" s="64"/>
      <c r="BH69" s="64"/>
      <c r="BI69" s="65"/>
      <c r="BK69" s="65"/>
      <c r="BO69" s="64"/>
      <c r="BP69" s="64"/>
      <c r="BQ69" s="64"/>
    </row>
    <row r="70" spans="1:91" s="58" customFormat="1" ht="12" customHeight="1" x14ac:dyDescent="0.25">
      <c r="A70" s="36"/>
      <c r="I70" s="65"/>
      <c r="J70" s="65"/>
      <c r="K70" s="65"/>
      <c r="L70" s="36"/>
      <c r="M70" s="65"/>
      <c r="N70" s="65"/>
      <c r="O70" s="65"/>
      <c r="P70" s="65"/>
      <c r="R70" s="65"/>
      <c r="S70" s="65"/>
      <c r="T70" s="36"/>
      <c r="U70" s="36"/>
      <c r="V70" s="36"/>
      <c r="W70" s="36"/>
      <c r="X70" s="36"/>
      <c r="Y70" s="36"/>
      <c r="Z70" s="36"/>
      <c r="AA70" s="64"/>
      <c r="AB70" s="64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64"/>
      <c r="AW70" s="64"/>
      <c r="AX70" s="66"/>
      <c r="BC70" s="36"/>
      <c r="BD70" s="64"/>
      <c r="BE70" s="64"/>
      <c r="BF70" s="64"/>
      <c r="BG70" s="64"/>
      <c r="BH70" s="64"/>
      <c r="BI70" s="65"/>
      <c r="BK70" s="65"/>
      <c r="BO70" s="64"/>
      <c r="BP70" s="64"/>
      <c r="BQ70" s="64"/>
    </row>
    <row r="71" spans="1:91" ht="18" customHeight="1" x14ac:dyDescent="0.25">
      <c r="A71" s="50"/>
      <c r="B71" s="58"/>
      <c r="C71" s="58"/>
      <c r="D71" s="58"/>
      <c r="E71" s="58"/>
      <c r="F71" s="58"/>
      <c r="G71" s="58"/>
      <c r="H71" s="58"/>
      <c r="I71" s="65"/>
      <c r="J71" s="65"/>
      <c r="K71" s="65"/>
      <c r="M71" s="65"/>
      <c r="N71" s="65"/>
      <c r="O71" s="65"/>
      <c r="P71" s="65"/>
      <c r="R71" s="65"/>
      <c r="S71" s="65"/>
      <c r="AA71" s="64"/>
      <c r="AB71" s="64"/>
      <c r="AV71" s="64"/>
      <c r="AW71" s="64"/>
      <c r="AX71" s="58"/>
      <c r="AY71" s="58"/>
      <c r="AZ71" s="58"/>
      <c r="BA71" s="58"/>
      <c r="BB71" s="58"/>
      <c r="BD71" s="64"/>
      <c r="BE71" s="64"/>
      <c r="BF71" s="64"/>
      <c r="BG71" s="64"/>
      <c r="BH71" s="64"/>
      <c r="BI71" s="65"/>
      <c r="BK71" s="65"/>
      <c r="BL71" s="58"/>
      <c r="BM71" s="58"/>
      <c r="BN71" s="58"/>
      <c r="BO71" s="64"/>
      <c r="BP71" s="64"/>
      <c r="BQ71" s="64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63"/>
      <c r="CL71" s="63"/>
      <c r="CM71" s="63"/>
    </row>
    <row r="72" spans="1:91" ht="33.75" customHeight="1" x14ac:dyDescent="0.25">
      <c r="A72" s="50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62"/>
      <c r="BR72" s="62"/>
      <c r="BS72" s="58"/>
      <c r="BT72" s="58"/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/>
      <c r="CK72" s="63"/>
      <c r="CL72" s="63"/>
      <c r="CM72" s="63"/>
    </row>
    <row r="73" spans="1:91" ht="19.149999999999999" customHeight="1" x14ac:dyDescent="0.25">
      <c r="A73" s="50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0"/>
      <c r="BR73" s="50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63"/>
      <c r="CL73" s="63"/>
      <c r="CM73" s="63"/>
    </row>
    <row r="74" spans="1:91" ht="10.9" customHeight="1" x14ac:dyDescent="0.25">
      <c r="A74" s="50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0"/>
      <c r="BR74" s="61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63"/>
      <c r="CL74" s="63"/>
      <c r="CM74" s="63"/>
    </row>
    <row r="75" spans="1:91" ht="13.5" customHeight="1" x14ac:dyDescent="0.25">
      <c r="A75" s="50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0"/>
      <c r="BR75" s="62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43"/>
      <c r="CL75" s="43"/>
      <c r="CM75" s="43"/>
    </row>
    <row r="76" spans="1:91" ht="18" customHeight="1" x14ac:dyDescent="0.25">
      <c r="A76" s="50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62"/>
      <c r="BR76" s="62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43"/>
      <c r="CL76" s="43"/>
      <c r="CM76" s="43"/>
    </row>
    <row r="77" spans="1:91" ht="22.15" customHeight="1" x14ac:dyDescent="0.25"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0"/>
      <c r="BR77" s="61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43"/>
      <c r="CL77" s="43"/>
      <c r="CM77" s="43"/>
    </row>
    <row r="78" spans="1:91" ht="12" customHeight="1" x14ac:dyDescent="0.25"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R78" s="60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43"/>
      <c r="CL78" s="43"/>
      <c r="CM78" s="43"/>
    </row>
    <row r="79" spans="1:91" ht="10.9" customHeight="1" x14ac:dyDescent="0.25"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R79" s="43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43"/>
      <c r="CL79" s="43"/>
      <c r="CM79" s="43"/>
    </row>
    <row r="80" spans="1:91" ht="14.25" customHeight="1" x14ac:dyDescent="0.25"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R80" s="43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43"/>
      <c r="CL80" s="43"/>
      <c r="CM80" s="43"/>
    </row>
    <row r="81" spans="2:91" ht="13.5" customHeight="1" x14ac:dyDescent="0.25"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R81" s="43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43"/>
      <c r="CL81" s="43"/>
      <c r="CM81" s="43"/>
    </row>
    <row r="82" spans="2:91" ht="16.5" customHeight="1" x14ac:dyDescent="0.25"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R82" s="60"/>
      <c r="BS82" s="58"/>
      <c r="BT82" s="58"/>
      <c r="BU82" s="58"/>
      <c r="BV82" s="58"/>
      <c r="BW82" s="58"/>
      <c r="BX82" s="58"/>
      <c r="BY82" s="58"/>
      <c r="BZ82" s="58"/>
      <c r="CA82" s="58"/>
      <c r="CB82" s="58"/>
      <c r="CC82" s="58"/>
      <c r="CD82" s="58"/>
      <c r="CE82" s="58"/>
      <c r="CF82" s="58"/>
      <c r="CG82" s="58"/>
      <c r="CH82" s="58"/>
      <c r="CI82" s="58"/>
      <c r="CJ82" s="58"/>
      <c r="CK82" s="43"/>
      <c r="CL82" s="43"/>
      <c r="CM82" s="43"/>
    </row>
    <row r="83" spans="2:91" ht="19.899999999999999" customHeight="1" x14ac:dyDescent="0.25"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S83" s="58"/>
      <c r="BT83" s="58"/>
      <c r="BU83" s="58"/>
      <c r="BV83" s="58"/>
      <c r="BW83" s="58"/>
      <c r="BX83" s="58"/>
      <c r="BY83" s="58"/>
      <c r="BZ83" s="58"/>
      <c r="CA83" s="58"/>
      <c r="CB83" s="58"/>
      <c r="CC83" s="58"/>
      <c r="CD83" s="58"/>
      <c r="CE83" s="58"/>
      <c r="CF83" s="58"/>
      <c r="CG83" s="58"/>
      <c r="CH83" s="58"/>
      <c r="CI83" s="58"/>
      <c r="CJ83" s="58"/>
      <c r="CL83" s="43"/>
      <c r="CM83" s="43"/>
    </row>
    <row r="84" spans="2:91" ht="15" customHeight="1" x14ac:dyDescent="0.25"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L84" s="43"/>
      <c r="CM84" s="43"/>
    </row>
    <row r="85" spans="2:91" ht="14.25" customHeight="1" x14ac:dyDescent="0.25"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W85" s="58"/>
      <c r="BX85" s="58"/>
      <c r="BY85" s="58"/>
      <c r="BZ85" s="58"/>
      <c r="CA85" s="58"/>
      <c r="CB85" s="58"/>
      <c r="CC85" s="58"/>
      <c r="CD85" s="58"/>
      <c r="CE85" s="58"/>
      <c r="CF85" s="58"/>
      <c r="CG85" s="58"/>
      <c r="CH85" s="58"/>
      <c r="CI85" s="58"/>
      <c r="CJ85" s="58"/>
    </row>
    <row r="86" spans="2:91" ht="21.6" customHeight="1" x14ac:dyDescent="0.25"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CI86" s="43"/>
      <c r="CJ86" s="43"/>
    </row>
    <row r="87" spans="2:91" ht="18" customHeight="1" x14ac:dyDescent="0.25"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CI87" s="43"/>
      <c r="CJ87" s="43"/>
    </row>
    <row r="88" spans="2:91" ht="9" customHeight="1" x14ac:dyDescent="0.25">
      <c r="C88" s="43"/>
      <c r="K88" s="58"/>
      <c r="L88" s="58"/>
      <c r="M88" s="58"/>
      <c r="N88" s="58"/>
      <c r="O88" s="58"/>
      <c r="P88" s="58"/>
      <c r="Q88" s="58"/>
      <c r="R88" s="58"/>
      <c r="U88" s="58"/>
      <c r="V88" s="58"/>
      <c r="W88" s="58"/>
      <c r="X88" s="58"/>
      <c r="Y88" s="58"/>
      <c r="Z88" s="58"/>
      <c r="AA88" s="58"/>
      <c r="AB88" s="58"/>
      <c r="AC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CI88" s="43"/>
    </row>
    <row r="89" spans="2:91" ht="7.9" customHeight="1" x14ac:dyDescent="0.25">
      <c r="C89" s="59"/>
      <c r="K89" s="58"/>
      <c r="L89" s="58"/>
      <c r="M89" s="58"/>
      <c r="N89" s="58"/>
      <c r="O89" s="58"/>
      <c r="P89" s="58"/>
      <c r="Q89" s="58"/>
      <c r="R89" s="58"/>
      <c r="U89" s="58"/>
      <c r="V89" s="58"/>
      <c r="W89" s="58"/>
      <c r="X89" s="58"/>
      <c r="Y89" s="58"/>
      <c r="Z89" s="58"/>
      <c r="AA89" s="58"/>
      <c r="AB89" s="58"/>
      <c r="AC89" s="58"/>
      <c r="CI89" s="43"/>
    </row>
    <row r="90" spans="2:91" ht="15" customHeight="1" x14ac:dyDescent="0.25">
      <c r="U90" s="58"/>
      <c r="V90" s="58"/>
      <c r="W90" s="58"/>
      <c r="X90" s="58"/>
      <c r="Y90" s="58"/>
      <c r="Z90" s="58"/>
      <c r="AA90" s="58"/>
      <c r="AB90" s="58"/>
      <c r="AC90" s="58"/>
    </row>
    <row r="91" spans="2:91" ht="15" customHeight="1" x14ac:dyDescent="0.25">
      <c r="U91" s="58"/>
      <c r="V91" s="58"/>
      <c r="W91" s="58"/>
      <c r="X91" s="58"/>
      <c r="Y91" s="58"/>
      <c r="Z91" s="58"/>
      <c r="AA91" s="58"/>
      <c r="AB91" s="58"/>
      <c r="AC91" s="58"/>
    </row>
    <row r="92" spans="2:91" ht="7.9" customHeight="1" x14ac:dyDescent="0.25">
      <c r="U92" s="58"/>
      <c r="V92" s="58"/>
      <c r="W92" s="58"/>
      <c r="X92" s="58"/>
      <c r="Y92" s="58"/>
      <c r="Z92" s="58"/>
      <c r="AA92" s="58"/>
      <c r="AB92" s="58"/>
      <c r="AC92" s="58"/>
    </row>
    <row r="94" spans="2:91" ht="10.9" customHeight="1" x14ac:dyDescent="0.25">
      <c r="C94" s="57"/>
    </row>
    <row r="95" spans="2:91" ht="18" customHeight="1" x14ac:dyDescent="0.25">
      <c r="C95" s="57"/>
    </row>
    <row r="96" spans="2:91" ht="18" customHeight="1" x14ac:dyDescent="0.25">
      <c r="C96" s="45"/>
    </row>
    <row r="101" spans="1:74" ht="18" customHeight="1" x14ac:dyDescent="0.25">
      <c r="A101" s="56"/>
    </row>
    <row r="102" spans="1:74" ht="18" customHeight="1" x14ac:dyDescent="0.25">
      <c r="A102" s="55" t="s">
        <v>0</v>
      </c>
    </row>
    <row r="103" spans="1:74" ht="18" customHeight="1" x14ac:dyDescent="0.25">
      <c r="A103" s="55" t="s">
        <v>0</v>
      </c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</row>
    <row r="104" spans="1:74" ht="18" customHeight="1" x14ac:dyDescent="0.25">
      <c r="A104" s="55" t="s">
        <v>0</v>
      </c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</row>
    <row r="105" spans="1:74" ht="21" customHeight="1" x14ac:dyDescent="0.25">
      <c r="A105" s="54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</row>
    <row r="106" spans="1:74" ht="18" customHeight="1" x14ac:dyDescent="0.25"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</row>
    <row r="107" spans="1:74" ht="18" customHeight="1" x14ac:dyDescent="0.25"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247"/>
      <c r="AR107" s="247"/>
      <c r="AS107" s="247"/>
      <c r="AT107" s="247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</row>
    <row r="108" spans="1:74" ht="18" customHeight="1" x14ac:dyDescent="0.25">
      <c r="W108" s="43"/>
      <c r="X108" s="43"/>
      <c r="Y108" s="43"/>
      <c r="Z108" s="43"/>
      <c r="AA108" s="43"/>
      <c r="AB108" s="43"/>
      <c r="AC108" s="43"/>
      <c r="AD108" s="53"/>
      <c r="AE108" s="45"/>
      <c r="AF108" s="40"/>
      <c r="AG108" s="40"/>
      <c r="AH108" s="51"/>
      <c r="AI108" s="45"/>
      <c r="AJ108" s="45"/>
      <c r="AK108" s="45"/>
      <c r="AL108" s="45"/>
      <c r="AM108" s="49"/>
      <c r="AN108" s="49"/>
      <c r="AO108" s="46"/>
      <c r="AP108" s="46"/>
      <c r="AQ108" s="247"/>
      <c r="AR108" s="247"/>
      <c r="AS108" s="247"/>
      <c r="AT108" s="247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52"/>
      <c r="BQ108" s="52"/>
      <c r="BR108" s="43"/>
      <c r="BS108" s="43"/>
      <c r="BT108" s="43"/>
      <c r="BU108" s="47"/>
      <c r="BV108" s="43"/>
    </row>
    <row r="109" spans="1:74" ht="18" customHeight="1" x14ac:dyDescent="0.25">
      <c r="W109" s="43"/>
      <c r="X109" s="43"/>
      <c r="Y109" s="43"/>
      <c r="Z109" s="43"/>
      <c r="AA109" s="43"/>
      <c r="AB109" s="43"/>
      <c r="AC109" s="43"/>
      <c r="AD109" s="45"/>
      <c r="AE109" s="45"/>
      <c r="AF109" s="40"/>
      <c r="AG109" s="40"/>
      <c r="AH109" s="51"/>
      <c r="AI109" s="45"/>
      <c r="AJ109" s="45"/>
      <c r="AK109" s="45"/>
      <c r="AL109" s="45"/>
      <c r="AM109" s="49"/>
      <c r="AN109" s="49"/>
      <c r="AO109" s="49"/>
      <c r="AP109" s="43"/>
      <c r="AQ109" s="43"/>
      <c r="AR109" s="50"/>
      <c r="AS109" s="43"/>
      <c r="AT109" s="43"/>
      <c r="AU109" s="43"/>
      <c r="AV109" s="43"/>
      <c r="AW109" s="50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7"/>
      <c r="BQ109" s="47"/>
      <c r="BR109" s="43"/>
      <c r="BS109" s="43"/>
      <c r="BT109" s="43"/>
      <c r="BU109" s="47"/>
      <c r="BV109" s="43"/>
    </row>
    <row r="110" spans="1:74" ht="18" customHeight="1" x14ac:dyDescent="0.25"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9"/>
      <c r="AP110" s="43"/>
      <c r="AQ110" s="43"/>
      <c r="AR110" s="43"/>
      <c r="AS110" s="43"/>
      <c r="AT110" s="43"/>
      <c r="AU110" s="43"/>
      <c r="AV110" s="43"/>
      <c r="AW110" s="48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7"/>
      <c r="BQ110" s="47"/>
      <c r="BR110" s="43"/>
      <c r="BS110" s="43"/>
      <c r="BT110" s="43"/>
      <c r="BU110" s="47"/>
      <c r="BV110" s="43"/>
    </row>
    <row r="111" spans="1:74" ht="18" customHeight="1" x14ac:dyDescent="0.25">
      <c r="W111" s="43"/>
      <c r="X111" s="45"/>
      <c r="Y111" s="45"/>
      <c r="Z111" s="45"/>
      <c r="AA111" s="45"/>
      <c r="AB111" s="40"/>
      <c r="AC111" s="46"/>
    </row>
    <row r="112" spans="1:74" ht="18" customHeight="1" x14ac:dyDescent="0.25">
      <c r="W112" s="43"/>
      <c r="X112" s="45"/>
      <c r="Y112" s="45"/>
      <c r="Z112" s="45"/>
      <c r="AA112" s="45"/>
      <c r="AB112" s="40"/>
      <c r="AC112" s="46"/>
      <c r="BU112" s="42"/>
    </row>
    <row r="113" spans="4:78" ht="18" customHeight="1" x14ac:dyDescent="0.25">
      <c r="W113" s="43"/>
      <c r="X113" s="45"/>
      <c r="Y113" s="45"/>
      <c r="Z113" s="45"/>
      <c r="AA113" s="45"/>
      <c r="AB113" s="40"/>
      <c r="AC113" s="40"/>
      <c r="BU113" s="42"/>
    </row>
    <row r="114" spans="4:78" ht="18" customHeight="1" x14ac:dyDescent="0.25">
      <c r="W114" s="43"/>
      <c r="X114" s="45"/>
      <c r="Y114" s="45"/>
      <c r="Z114" s="45"/>
      <c r="AA114" s="45"/>
      <c r="AB114" s="40"/>
      <c r="AC114" s="40"/>
      <c r="BR114" s="44"/>
      <c r="BS114" s="44"/>
      <c r="BT114" s="44"/>
      <c r="BU114" s="44"/>
      <c r="BV114" s="44"/>
      <c r="BW114" s="44"/>
      <c r="BX114" s="44"/>
      <c r="BY114" s="44"/>
      <c r="BZ114" s="44"/>
    </row>
    <row r="115" spans="4:78" ht="18" customHeight="1" x14ac:dyDescent="0.25">
      <c r="D115" s="41"/>
      <c r="E115" s="41"/>
      <c r="F115" s="41"/>
      <c r="G115" s="41"/>
      <c r="H115" s="41"/>
      <c r="I115" s="41"/>
      <c r="J115" s="41"/>
      <c r="S115" s="41"/>
      <c r="T115" s="41"/>
      <c r="W115" s="43"/>
      <c r="X115" s="43"/>
      <c r="Y115" s="43"/>
      <c r="Z115" s="43"/>
      <c r="AA115" s="43"/>
      <c r="AB115" s="43"/>
      <c r="AC115" s="43"/>
      <c r="BR115" s="42"/>
      <c r="BS115" s="42"/>
      <c r="BT115" s="42"/>
      <c r="BU115" s="42"/>
      <c r="BV115" s="42"/>
      <c r="BW115" s="42"/>
      <c r="BX115" s="42"/>
      <c r="BY115" s="42"/>
      <c r="BZ115" s="42"/>
    </row>
    <row r="116" spans="4:78" ht="18" customHeight="1" x14ac:dyDescent="0.25">
      <c r="D116" s="39"/>
      <c r="E116" s="39"/>
      <c r="F116" s="39"/>
      <c r="G116" s="39"/>
      <c r="H116" s="39"/>
      <c r="I116" s="39"/>
      <c r="J116" s="39"/>
      <c r="S116" s="39"/>
      <c r="T116" s="39"/>
      <c r="BR116" s="42"/>
      <c r="BS116" s="42"/>
      <c r="BT116" s="42"/>
      <c r="BU116" s="42"/>
      <c r="BV116" s="42"/>
      <c r="BW116" s="42"/>
      <c r="BX116" s="42"/>
      <c r="BY116" s="42"/>
      <c r="BZ116" s="42"/>
    </row>
    <row r="117" spans="4:78" ht="18" customHeight="1" x14ac:dyDescent="0.25">
      <c r="D117" s="38"/>
      <c r="E117" s="38"/>
      <c r="F117" s="38"/>
      <c r="G117" s="38"/>
      <c r="H117" s="38"/>
      <c r="I117" s="38"/>
      <c r="J117" s="38"/>
      <c r="K117" s="41"/>
      <c r="L117" s="41"/>
      <c r="M117" s="41"/>
      <c r="N117" s="41"/>
      <c r="O117" s="41"/>
      <c r="P117" s="41"/>
      <c r="Q117" s="41"/>
      <c r="R117" s="41"/>
      <c r="S117" s="38"/>
      <c r="T117" s="38"/>
    </row>
    <row r="118" spans="4:78" ht="18" customHeight="1" x14ac:dyDescent="0.25">
      <c r="D118" s="38"/>
      <c r="E118" s="38"/>
      <c r="F118" s="38"/>
      <c r="G118" s="38"/>
      <c r="H118" s="38"/>
      <c r="I118" s="38"/>
      <c r="J118" s="38"/>
      <c r="K118" s="39"/>
      <c r="L118" s="39"/>
      <c r="M118" s="39"/>
      <c r="N118" s="39"/>
      <c r="O118" s="39"/>
      <c r="P118" s="39"/>
      <c r="Q118" s="39"/>
      <c r="R118" s="39"/>
      <c r="S118" s="38"/>
      <c r="T118" s="38"/>
    </row>
    <row r="119" spans="4:78" ht="18" customHeight="1" x14ac:dyDescent="0.25">
      <c r="D119" s="40"/>
      <c r="E119" s="40"/>
      <c r="F119" s="40"/>
      <c r="G119" s="40"/>
      <c r="H119" s="40"/>
      <c r="I119" s="40"/>
      <c r="J119" s="40"/>
      <c r="K119" s="38"/>
      <c r="L119" s="38"/>
      <c r="M119" s="38"/>
      <c r="N119" s="38"/>
      <c r="O119" s="38"/>
      <c r="P119" s="38"/>
      <c r="Q119" s="38"/>
      <c r="R119" s="38"/>
      <c r="S119" s="37"/>
      <c r="T119" s="37"/>
    </row>
    <row r="120" spans="4:78" ht="18" customHeight="1" x14ac:dyDescent="0.25">
      <c r="K120" s="38"/>
      <c r="L120" s="38"/>
      <c r="M120" s="38"/>
      <c r="N120" s="38"/>
      <c r="O120" s="38"/>
      <c r="P120" s="38"/>
      <c r="Q120" s="38"/>
      <c r="R120" s="38"/>
      <c r="U120" s="41"/>
    </row>
    <row r="121" spans="4:78" ht="18" customHeight="1" x14ac:dyDescent="0.25">
      <c r="K121" s="40"/>
      <c r="L121" s="40"/>
      <c r="M121" s="40"/>
      <c r="N121" s="37"/>
      <c r="O121" s="37"/>
      <c r="P121" s="37"/>
      <c r="Q121" s="37"/>
      <c r="R121" s="37"/>
      <c r="U121" s="39"/>
    </row>
    <row r="122" spans="4:78" ht="18" customHeight="1" x14ac:dyDescent="0.25">
      <c r="U122" s="38"/>
    </row>
    <row r="123" spans="4:78" ht="18" customHeight="1" x14ac:dyDescent="0.25">
      <c r="U123" s="38"/>
    </row>
    <row r="124" spans="4:78" ht="18" customHeight="1" x14ac:dyDescent="0.25">
      <c r="U124" s="37"/>
    </row>
  </sheetData>
  <mergeCells count="188">
    <mergeCell ref="B1:Q5"/>
    <mergeCell ref="AB1:AU3"/>
    <mergeCell ref="AB4:AU4"/>
    <mergeCell ref="AB5:AU5"/>
    <mergeCell ref="BB5:BP5"/>
    <mergeCell ref="BU5:CJ8"/>
    <mergeCell ref="H6:Y6"/>
    <mergeCell ref="AB6:AU6"/>
    <mergeCell ref="BB6:BP6"/>
    <mergeCell ref="BB7:BP7"/>
    <mergeCell ref="BB8:BP8"/>
    <mergeCell ref="B11:H11"/>
    <mergeCell ref="K11:R11"/>
    <mergeCell ref="U11:AC11"/>
    <mergeCell ref="AF11:AN11"/>
    <mergeCell ref="AT11:BB11"/>
    <mergeCell ref="BE11:BN11"/>
    <mergeCell ref="BU11:CD11"/>
    <mergeCell ref="B12:H12"/>
    <mergeCell ref="K12:R12"/>
    <mergeCell ref="U12:AC12"/>
    <mergeCell ref="AF12:AN12"/>
    <mergeCell ref="AT12:BB12"/>
    <mergeCell ref="BE12:BN12"/>
    <mergeCell ref="BU12:CD12"/>
    <mergeCell ref="U13:AC13"/>
    <mergeCell ref="AF13:AN13"/>
    <mergeCell ref="AT13:BB13"/>
    <mergeCell ref="BE13:BN13"/>
    <mergeCell ref="AE15:AF15"/>
    <mergeCell ref="AT16:BB16"/>
    <mergeCell ref="BE16:BN16"/>
    <mergeCell ref="BU13:CD13"/>
    <mergeCell ref="B14:H14"/>
    <mergeCell ref="K14:R14"/>
    <mergeCell ref="U14:AC14"/>
    <mergeCell ref="AF14:AN14"/>
    <mergeCell ref="AT14:BB14"/>
    <mergeCell ref="BE14:BN14"/>
    <mergeCell ref="BU14:CD14"/>
    <mergeCell ref="B13:H13"/>
    <mergeCell ref="K13:R13"/>
    <mergeCell ref="BQ16:BY16"/>
    <mergeCell ref="CA16:CH16"/>
    <mergeCell ref="B17:H17"/>
    <mergeCell ref="K17:R17"/>
    <mergeCell ref="U17:AC17"/>
    <mergeCell ref="AF17:AN17"/>
    <mergeCell ref="AT17:BB17"/>
    <mergeCell ref="BE17:BN17"/>
    <mergeCell ref="BQ17:BY17"/>
    <mergeCell ref="CA17:CH17"/>
    <mergeCell ref="CA18:CH18"/>
    <mergeCell ref="B18:H18"/>
    <mergeCell ref="K18:R18"/>
    <mergeCell ref="U18:AC18"/>
    <mergeCell ref="AF18:AN18"/>
    <mergeCell ref="AT18:BB18"/>
    <mergeCell ref="BQ18:BY18"/>
    <mergeCell ref="BQ19:BY19"/>
    <mergeCell ref="CA19:CH19"/>
    <mergeCell ref="B20:H20"/>
    <mergeCell ref="K20:R20"/>
    <mergeCell ref="U20:AC20"/>
    <mergeCell ref="AF20:AN20"/>
    <mergeCell ref="BE20:BN20"/>
    <mergeCell ref="B19:H19"/>
    <mergeCell ref="K19:R19"/>
    <mergeCell ref="U19:AC19"/>
    <mergeCell ref="AF19:AN19"/>
    <mergeCell ref="AT19:BB19"/>
    <mergeCell ref="BE19:BN19"/>
    <mergeCell ref="CA22:CH22"/>
    <mergeCell ref="B23:H23"/>
    <mergeCell ref="K23:R23"/>
    <mergeCell ref="U23:AC23"/>
    <mergeCell ref="AF23:AN23"/>
    <mergeCell ref="BE23:BN23"/>
    <mergeCell ref="CA23:CH23"/>
    <mergeCell ref="AT21:BB21"/>
    <mergeCell ref="BQ21:BY21"/>
    <mergeCell ref="CA21:CH21"/>
    <mergeCell ref="B22:H22"/>
    <mergeCell ref="K22:R22"/>
    <mergeCell ref="U22:AC22"/>
    <mergeCell ref="AF22:AN22"/>
    <mergeCell ref="AT22:BB22"/>
    <mergeCell ref="BE22:BN22"/>
    <mergeCell ref="BQ22:BY22"/>
    <mergeCell ref="BE25:BN25"/>
    <mergeCell ref="B26:H26"/>
    <mergeCell ref="AF26:AN26"/>
    <mergeCell ref="BE26:BN26"/>
    <mergeCell ref="BQ26:BY26"/>
    <mergeCell ref="B25:H25"/>
    <mergeCell ref="BQ23:BY23"/>
    <mergeCell ref="CA26:CH26"/>
    <mergeCell ref="K24:R24"/>
    <mergeCell ref="U24:AC24"/>
    <mergeCell ref="AT24:BB24"/>
    <mergeCell ref="BQ24:BY24"/>
    <mergeCell ref="CA24:CH24"/>
    <mergeCell ref="K25:R25"/>
    <mergeCell ref="U25:AC25"/>
    <mergeCell ref="AF25:AN25"/>
    <mergeCell ref="AT25:BB25"/>
    <mergeCell ref="K27:R27"/>
    <mergeCell ref="U27:AC27"/>
    <mergeCell ref="BQ27:BY27"/>
    <mergeCell ref="CA27:CH27"/>
    <mergeCell ref="B28:H28"/>
    <mergeCell ref="K28:R28"/>
    <mergeCell ref="U28:AC28"/>
    <mergeCell ref="AF28:AN28"/>
    <mergeCell ref="BQ28:BY28"/>
    <mergeCell ref="CA28:CH28"/>
    <mergeCell ref="K32:R32"/>
    <mergeCell ref="CA32:CH32"/>
    <mergeCell ref="B29:H29"/>
    <mergeCell ref="U29:AC29"/>
    <mergeCell ref="AF29:AN29"/>
    <mergeCell ref="CA29:CH29"/>
    <mergeCell ref="B30:H30"/>
    <mergeCell ref="K30:R30"/>
    <mergeCell ref="U30:AC30"/>
    <mergeCell ref="AF30:AN30"/>
    <mergeCell ref="B31:H31"/>
    <mergeCell ref="K31:R31"/>
    <mergeCell ref="U31:AC31"/>
    <mergeCell ref="AF31:AN31"/>
    <mergeCell ref="CA31:CH31"/>
    <mergeCell ref="B33:H33"/>
    <mergeCell ref="K33:R33"/>
    <mergeCell ref="U33:AC33"/>
    <mergeCell ref="AF33:AN33"/>
    <mergeCell ref="CA33:CH33"/>
    <mergeCell ref="B36:H36"/>
    <mergeCell ref="K36:R36"/>
    <mergeCell ref="U36:AC36"/>
    <mergeCell ref="AF36:AN36"/>
    <mergeCell ref="CA34:CH34"/>
    <mergeCell ref="K35:R35"/>
    <mergeCell ref="U35:AC35"/>
    <mergeCell ref="B38:H38"/>
    <mergeCell ref="K38:R38"/>
    <mergeCell ref="U38:AC38"/>
    <mergeCell ref="B39:H39"/>
    <mergeCell ref="K39:R39"/>
    <mergeCell ref="B37:H37"/>
    <mergeCell ref="AF37:AN37"/>
    <mergeCell ref="B34:H34"/>
    <mergeCell ref="U34:AC34"/>
    <mergeCell ref="AF34:AN34"/>
    <mergeCell ref="AF39:AN39"/>
    <mergeCell ref="U39:AC39"/>
    <mergeCell ref="B45:H45"/>
    <mergeCell ref="U45:AC45"/>
    <mergeCell ref="AF45:AN45"/>
    <mergeCell ref="K46:R46"/>
    <mergeCell ref="U46:AC46"/>
    <mergeCell ref="K47:R47"/>
    <mergeCell ref="U47:AC47"/>
    <mergeCell ref="AF40:AN40"/>
    <mergeCell ref="B41:H41"/>
    <mergeCell ref="K41:R41"/>
    <mergeCell ref="U41:AC41"/>
    <mergeCell ref="AF41:AN41"/>
    <mergeCell ref="B42:H42"/>
    <mergeCell ref="K42:R42"/>
    <mergeCell ref="U42:AC42"/>
    <mergeCell ref="AF42:AN42"/>
    <mergeCell ref="K43:R43"/>
    <mergeCell ref="B44:H44"/>
    <mergeCell ref="K44:R44"/>
    <mergeCell ref="U44:AC44"/>
    <mergeCell ref="AF44:AN44"/>
    <mergeCell ref="K52:R52"/>
    <mergeCell ref="U52:AC52"/>
    <mergeCell ref="U53:AC53"/>
    <mergeCell ref="AQ107:AR107"/>
    <mergeCell ref="AS107:AT107"/>
    <mergeCell ref="AQ108:AR108"/>
    <mergeCell ref="AS108:AT108"/>
    <mergeCell ref="K48:R48"/>
    <mergeCell ref="K49:R49"/>
    <mergeCell ref="U49:AC49"/>
    <mergeCell ref="U50:AC50"/>
    <mergeCell ref="K51:R51"/>
  </mergeCells>
  <printOptions horizontalCentered="1"/>
  <pageMargins left="0.23622047244094491" right="0.23622047244094491" top="0.74803149606299213" bottom="0.74803149606299213" header="0" footer="0"/>
  <pageSetup paperSize="5" scale="39" orientation="landscape" horizontalDpi="4294967293" verticalDpi="4294967293" r:id="rId1"/>
  <headerFooter scaleWithDoc="0" alignWithMargins="0"/>
  <rowBreaks count="1" manualBreakCount="1">
    <brk id="58" max="87" man="1"/>
  </rowBreaks>
  <colBreaks count="1" manualBreakCount="1">
    <brk id="88" max="8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I91"/>
  <sheetViews>
    <sheetView tabSelected="1" topLeftCell="B34" zoomScale="85" zoomScaleNormal="85" workbookViewId="0">
      <selection activeCell="B63" sqref="B63"/>
    </sheetView>
  </sheetViews>
  <sheetFormatPr defaultRowHeight="15" x14ac:dyDescent="0.25"/>
  <cols>
    <col min="1" max="1" width="6.7109375" style="4" customWidth="1"/>
    <col min="2" max="2" width="37.7109375" style="4" customWidth="1"/>
    <col min="3" max="3" width="29.85546875" style="4" customWidth="1"/>
    <col min="4" max="4" width="29" style="4" customWidth="1"/>
    <col min="5" max="5" width="74.28515625" style="4" customWidth="1"/>
    <col min="6" max="6" width="24.140625" style="4" customWidth="1"/>
    <col min="7" max="16384" width="9.140625" style="4"/>
  </cols>
  <sheetData>
    <row r="1" spans="1:9" x14ac:dyDescent="0.25">
      <c r="A1" s="1" t="s">
        <v>2</v>
      </c>
      <c r="B1" s="1" t="s">
        <v>4</v>
      </c>
      <c r="C1" s="2" t="s">
        <v>5</v>
      </c>
      <c r="D1" s="1" t="s">
        <v>6</v>
      </c>
      <c r="E1" s="1" t="s">
        <v>7</v>
      </c>
      <c r="F1" s="3" t="s">
        <v>8</v>
      </c>
    </row>
    <row r="2" spans="1:9" ht="28.5" x14ac:dyDescent="0.25">
      <c r="A2" s="5">
        <v>1</v>
      </c>
      <c r="B2" s="223" t="s">
        <v>189</v>
      </c>
      <c r="C2" s="224" t="s">
        <v>221</v>
      </c>
      <c r="D2" s="207" t="s">
        <v>10</v>
      </c>
      <c r="E2" s="208" t="s">
        <v>220</v>
      </c>
      <c r="F2" s="6">
        <v>42278</v>
      </c>
      <c r="G2" s="222" t="s">
        <v>167</v>
      </c>
      <c r="H2" s="222"/>
      <c r="I2" s="222" t="s">
        <v>168</v>
      </c>
    </row>
    <row r="3" spans="1:9" ht="15.75" x14ac:dyDescent="0.25">
      <c r="A3" s="5">
        <v>2</v>
      </c>
      <c r="B3" s="186" t="s">
        <v>9</v>
      </c>
      <c r="C3" s="225" t="s">
        <v>192</v>
      </c>
      <c r="D3" s="209" t="s">
        <v>222</v>
      </c>
      <c r="E3" s="208" t="s">
        <v>1</v>
      </c>
      <c r="F3" s="6">
        <v>42826</v>
      </c>
    </row>
    <row r="4" spans="1:9" ht="15.75" x14ac:dyDescent="0.25">
      <c r="A4" s="5">
        <v>3</v>
      </c>
      <c r="B4" s="187" t="s">
        <v>11</v>
      </c>
      <c r="C4" s="201" t="s">
        <v>193</v>
      </c>
      <c r="D4" s="207" t="s">
        <v>10</v>
      </c>
      <c r="E4" s="210" t="s">
        <v>166</v>
      </c>
      <c r="F4" s="6">
        <v>42461</v>
      </c>
    </row>
    <row r="5" spans="1:9" ht="28.5" x14ac:dyDescent="0.25">
      <c r="A5" s="5">
        <v>4</v>
      </c>
      <c r="B5" s="187" t="s">
        <v>12</v>
      </c>
      <c r="C5" s="201" t="s">
        <v>194</v>
      </c>
      <c r="D5" s="207" t="s">
        <v>16</v>
      </c>
      <c r="E5" s="211" t="s">
        <v>165</v>
      </c>
      <c r="F5" s="6">
        <v>42826</v>
      </c>
    </row>
    <row r="6" spans="1:9" ht="15.75" x14ac:dyDescent="0.25">
      <c r="A6" s="5">
        <v>5</v>
      </c>
      <c r="B6" s="187" t="s">
        <v>13</v>
      </c>
      <c r="C6" s="201" t="s">
        <v>195</v>
      </c>
      <c r="D6" s="207" t="s">
        <v>3</v>
      </c>
      <c r="E6" s="212" t="s">
        <v>164</v>
      </c>
      <c r="F6" s="6">
        <v>43191</v>
      </c>
    </row>
    <row r="7" spans="1:9" ht="15.75" x14ac:dyDescent="0.25">
      <c r="A7" s="5">
        <v>6</v>
      </c>
      <c r="B7" s="187" t="s">
        <v>14</v>
      </c>
      <c r="C7" s="201" t="s">
        <v>196</v>
      </c>
      <c r="D7" s="207" t="s">
        <v>3</v>
      </c>
      <c r="E7" s="213" t="s">
        <v>163</v>
      </c>
      <c r="F7" s="6">
        <v>42278</v>
      </c>
    </row>
    <row r="8" spans="1:9" ht="15.75" x14ac:dyDescent="0.25">
      <c r="A8" s="5">
        <v>7</v>
      </c>
      <c r="B8" s="188" t="s">
        <v>15</v>
      </c>
      <c r="C8" s="202" t="s">
        <v>197</v>
      </c>
      <c r="D8" s="214" t="s">
        <v>16</v>
      </c>
      <c r="E8" s="210" t="s">
        <v>148</v>
      </c>
      <c r="F8" s="6">
        <v>42095</v>
      </c>
    </row>
    <row r="9" spans="1:9" ht="15.75" x14ac:dyDescent="0.25">
      <c r="A9" s="5">
        <v>8</v>
      </c>
      <c r="B9" s="189" t="s">
        <v>17</v>
      </c>
      <c r="C9" s="226" t="s">
        <v>198</v>
      </c>
      <c r="D9" s="214" t="s">
        <v>16</v>
      </c>
      <c r="E9" s="215" t="s">
        <v>149</v>
      </c>
      <c r="F9" s="6">
        <v>42826</v>
      </c>
    </row>
    <row r="10" spans="1:9" ht="15.75" x14ac:dyDescent="0.25">
      <c r="A10" s="5">
        <v>9</v>
      </c>
      <c r="B10" s="188" t="s">
        <v>18</v>
      </c>
      <c r="C10" s="202" t="s">
        <v>199</v>
      </c>
      <c r="D10" s="214" t="s">
        <v>16</v>
      </c>
      <c r="E10" s="216" t="s">
        <v>150</v>
      </c>
      <c r="F10" s="6">
        <v>42826</v>
      </c>
    </row>
    <row r="11" spans="1:9" ht="15.75" x14ac:dyDescent="0.25">
      <c r="A11" s="5">
        <v>10</v>
      </c>
      <c r="B11" s="188" t="s">
        <v>19</v>
      </c>
      <c r="C11" s="202" t="s">
        <v>200</v>
      </c>
      <c r="D11" s="214" t="s">
        <v>16</v>
      </c>
      <c r="E11" s="212" t="s">
        <v>151</v>
      </c>
      <c r="F11" s="6">
        <v>42826</v>
      </c>
    </row>
    <row r="12" spans="1:9" ht="15.75" x14ac:dyDescent="0.25">
      <c r="A12" s="5">
        <v>11</v>
      </c>
      <c r="B12" s="188" t="s">
        <v>20</v>
      </c>
      <c r="C12" s="202" t="s">
        <v>201</v>
      </c>
      <c r="D12" s="214" t="s">
        <v>16</v>
      </c>
      <c r="E12" s="212" t="s">
        <v>152</v>
      </c>
      <c r="F12" s="6">
        <v>43191</v>
      </c>
    </row>
    <row r="13" spans="1:9" ht="15.75" x14ac:dyDescent="0.25">
      <c r="A13" s="5">
        <v>12</v>
      </c>
      <c r="B13" s="188" t="s">
        <v>21</v>
      </c>
      <c r="C13" s="226" t="s">
        <v>202</v>
      </c>
      <c r="D13" s="214" t="s">
        <v>16</v>
      </c>
      <c r="E13" s="217" t="s">
        <v>153</v>
      </c>
      <c r="F13" s="6">
        <v>42278</v>
      </c>
    </row>
    <row r="14" spans="1:9" ht="17.25" customHeight="1" x14ac:dyDescent="0.25">
      <c r="A14" s="5">
        <v>13</v>
      </c>
      <c r="B14" s="188" t="s">
        <v>22</v>
      </c>
      <c r="C14" s="202" t="s">
        <v>203</v>
      </c>
      <c r="D14" s="214" t="s">
        <v>16</v>
      </c>
      <c r="E14" s="210" t="s">
        <v>155</v>
      </c>
      <c r="F14" s="6">
        <v>42461</v>
      </c>
    </row>
    <row r="15" spans="1:9" ht="15.75" x14ac:dyDescent="0.25">
      <c r="A15" s="5">
        <v>14</v>
      </c>
      <c r="B15" s="188" t="s">
        <v>225</v>
      </c>
      <c r="C15" s="202" t="s">
        <v>204</v>
      </c>
      <c r="D15" s="214" t="s">
        <v>16</v>
      </c>
      <c r="E15" s="211" t="s">
        <v>156</v>
      </c>
      <c r="F15" s="6">
        <v>42278</v>
      </c>
    </row>
    <row r="16" spans="1:9" ht="15.75" x14ac:dyDescent="0.25">
      <c r="A16" s="5">
        <v>15</v>
      </c>
      <c r="B16" s="189" t="s">
        <v>23</v>
      </c>
      <c r="C16" s="226" t="s">
        <v>205</v>
      </c>
      <c r="D16" s="214" t="s">
        <v>16</v>
      </c>
      <c r="E16" s="218" t="s">
        <v>157</v>
      </c>
      <c r="F16" s="6">
        <v>42461</v>
      </c>
    </row>
    <row r="17" spans="1:6" ht="15.75" x14ac:dyDescent="0.25">
      <c r="A17" s="5">
        <v>16</v>
      </c>
      <c r="B17" s="188" t="s">
        <v>190</v>
      </c>
      <c r="C17" s="202" t="s">
        <v>206</v>
      </c>
      <c r="D17" s="214" t="s">
        <v>3</v>
      </c>
      <c r="E17" s="211" t="s">
        <v>154</v>
      </c>
      <c r="F17" s="6">
        <v>43191</v>
      </c>
    </row>
    <row r="18" spans="1:6" ht="15.75" x14ac:dyDescent="0.25">
      <c r="A18" s="5">
        <v>17</v>
      </c>
      <c r="B18" s="188" t="s">
        <v>24</v>
      </c>
      <c r="C18" s="203" t="s">
        <v>207</v>
      </c>
      <c r="D18" s="214" t="s">
        <v>3</v>
      </c>
      <c r="E18" s="210" t="s">
        <v>158</v>
      </c>
      <c r="F18" s="6">
        <v>43191</v>
      </c>
    </row>
    <row r="19" spans="1:6" ht="15.75" x14ac:dyDescent="0.25">
      <c r="A19" s="5">
        <v>18</v>
      </c>
      <c r="B19" s="189" t="s">
        <v>25</v>
      </c>
      <c r="C19" s="204" t="s">
        <v>208</v>
      </c>
      <c r="D19" s="214" t="s">
        <v>3</v>
      </c>
      <c r="E19" s="215" t="s">
        <v>159</v>
      </c>
      <c r="F19" s="6">
        <v>43191</v>
      </c>
    </row>
    <row r="20" spans="1:6" ht="15.75" x14ac:dyDescent="0.25">
      <c r="A20" s="5">
        <v>19</v>
      </c>
      <c r="B20" s="189" t="s">
        <v>26</v>
      </c>
      <c r="C20" s="204" t="s">
        <v>209</v>
      </c>
      <c r="D20" s="214" t="s">
        <v>3</v>
      </c>
      <c r="E20" s="215" t="s">
        <v>160</v>
      </c>
      <c r="F20" s="6">
        <v>43191</v>
      </c>
    </row>
    <row r="21" spans="1:6" ht="15.75" x14ac:dyDescent="0.25">
      <c r="A21" s="5">
        <v>20</v>
      </c>
      <c r="B21" s="188" t="s">
        <v>27</v>
      </c>
      <c r="C21" s="203" t="s">
        <v>210</v>
      </c>
      <c r="D21" s="214" t="s">
        <v>28</v>
      </c>
      <c r="E21" s="216" t="s">
        <v>161</v>
      </c>
      <c r="F21" s="6">
        <v>43374</v>
      </c>
    </row>
    <row r="22" spans="1:6" ht="15.75" x14ac:dyDescent="0.25">
      <c r="A22" s="5">
        <v>21</v>
      </c>
      <c r="B22" s="189" t="s">
        <v>29</v>
      </c>
      <c r="C22" s="204" t="s">
        <v>211</v>
      </c>
      <c r="D22" s="214" t="s">
        <v>28</v>
      </c>
      <c r="E22" s="219" t="s">
        <v>162</v>
      </c>
      <c r="F22" s="6">
        <v>43191</v>
      </c>
    </row>
    <row r="23" spans="1:6" ht="15.75" x14ac:dyDescent="0.25">
      <c r="A23" s="5">
        <v>22</v>
      </c>
      <c r="B23" s="190" t="s">
        <v>32</v>
      </c>
      <c r="C23" s="198" t="s">
        <v>212</v>
      </c>
      <c r="D23" s="199" t="s">
        <v>28</v>
      </c>
      <c r="E23" s="220" t="s">
        <v>184</v>
      </c>
      <c r="F23" s="6">
        <v>43191</v>
      </c>
    </row>
    <row r="24" spans="1:6" ht="15.75" x14ac:dyDescent="0.25">
      <c r="A24" s="5">
        <v>23</v>
      </c>
      <c r="B24" s="190" t="s">
        <v>33</v>
      </c>
      <c r="C24" s="198" t="s">
        <v>213</v>
      </c>
      <c r="D24" s="199" t="s">
        <v>28</v>
      </c>
      <c r="E24" s="220" t="s">
        <v>185</v>
      </c>
      <c r="F24" s="6">
        <v>43556</v>
      </c>
    </row>
    <row r="25" spans="1:6" ht="15.75" x14ac:dyDescent="0.25">
      <c r="A25" s="5">
        <v>24</v>
      </c>
      <c r="B25" s="190" t="s">
        <v>34</v>
      </c>
      <c r="C25" s="198" t="s">
        <v>214</v>
      </c>
      <c r="D25" s="199" t="s">
        <v>28</v>
      </c>
      <c r="E25" s="220" t="s">
        <v>186</v>
      </c>
      <c r="F25" s="6">
        <v>43191</v>
      </c>
    </row>
    <row r="26" spans="1:6" ht="15.75" x14ac:dyDescent="0.25">
      <c r="A26" s="5">
        <v>25</v>
      </c>
      <c r="B26" s="190" t="s">
        <v>35</v>
      </c>
      <c r="C26" s="198" t="s">
        <v>215</v>
      </c>
      <c r="D26" s="199" t="s">
        <v>36</v>
      </c>
      <c r="E26" s="220" t="s">
        <v>188</v>
      </c>
      <c r="F26" s="6">
        <v>43191</v>
      </c>
    </row>
    <row r="27" spans="1:6" ht="15.75" x14ac:dyDescent="0.25">
      <c r="A27" s="5">
        <v>26</v>
      </c>
      <c r="B27" s="190" t="s">
        <v>37</v>
      </c>
      <c r="C27" s="198" t="s">
        <v>216</v>
      </c>
      <c r="D27" s="199" t="s">
        <v>40</v>
      </c>
      <c r="E27" s="220" t="s">
        <v>38</v>
      </c>
      <c r="F27" s="6">
        <v>43556</v>
      </c>
    </row>
    <row r="28" spans="1:6" ht="15.75" x14ac:dyDescent="0.25">
      <c r="A28" s="5">
        <v>27</v>
      </c>
      <c r="B28" s="190" t="s">
        <v>39</v>
      </c>
      <c r="C28" s="198" t="s">
        <v>217</v>
      </c>
      <c r="D28" s="199" t="s">
        <v>40</v>
      </c>
      <c r="E28" s="220" t="s">
        <v>41</v>
      </c>
      <c r="F28" s="6">
        <v>42826</v>
      </c>
    </row>
    <row r="29" spans="1:6" ht="15.75" x14ac:dyDescent="0.25">
      <c r="A29" s="5">
        <v>28</v>
      </c>
      <c r="B29" s="191" t="s">
        <v>226</v>
      </c>
      <c r="C29" s="205" t="s">
        <v>218</v>
      </c>
      <c r="D29" s="221" t="s">
        <v>10</v>
      </c>
      <c r="E29" s="227" t="s">
        <v>187</v>
      </c>
      <c r="F29" s="6">
        <v>43009</v>
      </c>
    </row>
    <row r="30" spans="1:6" ht="15.75" x14ac:dyDescent="0.25">
      <c r="A30" s="5">
        <v>29</v>
      </c>
      <c r="B30" s="191" t="s">
        <v>43</v>
      </c>
      <c r="C30" s="206" t="s">
        <v>219</v>
      </c>
      <c r="D30" s="221" t="s">
        <v>3</v>
      </c>
      <c r="E30" s="220" t="s">
        <v>31</v>
      </c>
      <c r="F30" s="6">
        <v>43191</v>
      </c>
    </row>
    <row r="31" spans="1:6" ht="15.75" customHeight="1" x14ac:dyDescent="0.25">
      <c r="A31" s="5">
        <v>30</v>
      </c>
      <c r="B31" s="190" t="s">
        <v>30</v>
      </c>
      <c r="C31" s="198" t="s">
        <v>191</v>
      </c>
      <c r="D31" s="199" t="s">
        <v>3</v>
      </c>
      <c r="E31" s="200" t="s">
        <v>42</v>
      </c>
      <c r="F31" s="6">
        <v>43191</v>
      </c>
    </row>
    <row r="32" spans="1:6" ht="15.75" customHeight="1" x14ac:dyDescent="0.25">
      <c r="A32" s="228">
        <v>31</v>
      </c>
      <c r="B32" s="229"/>
      <c r="C32" s="230"/>
      <c r="D32" s="231"/>
      <c r="E32" s="232"/>
      <c r="F32" s="233"/>
    </row>
    <row r="33" spans="1:6" ht="15.75" customHeight="1" x14ac:dyDescent="0.25">
      <c r="A33" s="192"/>
      <c r="B33" s="193"/>
      <c r="C33" s="194"/>
      <c r="D33" s="195"/>
      <c r="E33" s="196"/>
      <c r="F33" s="197"/>
    </row>
    <row r="35" spans="1:6" ht="15" customHeight="1" x14ac:dyDescent="0.25">
      <c r="A35" s="384" t="s">
        <v>44</v>
      </c>
      <c r="B35" s="384" t="s">
        <v>4</v>
      </c>
      <c r="C35" s="385" t="s">
        <v>7</v>
      </c>
      <c r="D35" s="386"/>
      <c r="E35" s="234"/>
    </row>
    <row r="36" spans="1:6" ht="15" customHeight="1" x14ac:dyDescent="0.25">
      <c r="A36" s="384"/>
      <c r="B36" s="384"/>
      <c r="C36" s="385"/>
      <c r="D36" s="386"/>
      <c r="E36" s="234"/>
    </row>
    <row r="37" spans="1:6" ht="15.75" x14ac:dyDescent="0.25">
      <c r="A37" s="7">
        <v>1</v>
      </c>
      <c r="B37" s="7">
        <v>2</v>
      </c>
      <c r="C37" s="387">
        <v>3</v>
      </c>
      <c r="D37" s="388"/>
      <c r="E37" s="235"/>
    </row>
    <row r="38" spans="1:6" ht="15.75" customHeight="1" x14ac:dyDescent="0.25">
      <c r="A38" s="8">
        <v>1</v>
      </c>
      <c r="B38" s="28" t="s">
        <v>45</v>
      </c>
      <c r="C38" s="10" t="s">
        <v>46</v>
      </c>
      <c r="D38" s="236"/>
      <c r="E38" s="237"/>
    </row>
    <row r="39" spans="1:6" ht="15.75" x14ac:dyDescent="0.25">
      <c r="A39" s="8">
        <v>2</v>
      </c>
      <c r="B39" s="28" t="s">
        <v>47</v>
      </c>
      <c r="C39" s="10" t="s">
        <v>169</v>
      </c>
      <c r="D39" s="236"/>
      <c r="E39" s="235"/>
    </row>
    <row r="40" spans="1:6" ht="15.75" x14ac:dyDescent="0.25">
      <c r="A40" s="8">
        <v>3</v>
      </c>
      <c r="B40" s="30" t="s">
        <v>49</v>
      </c>
      <c r="C40" s="10" t="s">
        <v>87</v>
      </c>
      <c r="D40" s="238"/>
      <c r="E40" s="239"/>
    </row>
    <row r="41" spans="1:6" ht="15.75" x14ac:dyDescent="0.25">
      <c r="A41" s="8">
        <v>4</v>
      </c>
      <c r="B41" s="9" t="s">
        <v>51</v>
      </c>
      <c r="C41" s="10" t="s">
        <v>52</v>
      </c>
      <c r="D41" s="236"/>
      <c r="E41" s="237"/>
    </row>
    <row r="42" spans="1:6" ht="15.75" x14ac:dyDescent="0.25">
      <c r="A42" s="8">
        <v>5</v>
      </c>
      <c r="B42" s="28" t="s">
        <v>53</v>
      </c>
      <c r="C42" s="10" t="s">
        <v>54</v>
      </c>
      <c r="D42" s="236"/>
      <c r="E42" s="237"/>
    </row>
    <row r="43" spans="1:6" ht="15.75" x14ac:dyDescent="0.25">
      <c r="A43" s="8">
        <v>6</v>
      </c>
      <c r="B43" s="9" t="s">
        <v>55</v>
      </c>
      <c r="C43" s="10" t="s">
        <v>56</v>
      </c>
      <c r="D43" s="236"/>
      <c r="E43" s="237"/>
    </row>
    <row r="44" spans="1:6" ht="15.75" x14ac:dyDescent="0.25">
      <c r="A44" s="8">
        <v>7</v>
      </c>
      <c r="B44" s="31" t="s">
        <v>57</v>
      </c>
      <c r="C44" s="10" t="s">
        <v>58</v>
      </c>
      <c r="D44" s="236"/>
      <c r="E44" s="237"/>
    </row>
    <row r="45" spans="1:6" ht="15.75" x14ac:dyDescent="0.25">
      <c r="A45" s="13">
        <v>8</v>
      </c>
      <c r="B45" s="32" t="s">
        <v>59</v>
      </c>
      <c r="C45" s="11" t="s">
        <v>181</v>
      </c>
      <c r="D45" s="240"/>
      <c r="E45" s="239"/>
    </row>
    <row r="46" spans="1:6" ht="20.25" customHeight="1" x14ac:dyDescent="0.25">
      <c r="A46" s="8">
        <v>9</v>
      </c>
      <c r="B46" s="33" t="s">
        <v>61</v>
      </c>
      <c r="C46" s="10" t="s">
        <v>60</v>
      </c>
      <c r="D46" s="236"/>
      <c r="E46" s="237"/>
    </row>
    <row r="47" spans="1:6" ht="15.75" x14ac:dyDescent="0.25">
      <c r="A47" s="8">
        <v>10</v>
      </c>
      <c r="B47" s="31" t="s">
        <v>62</v>
      </c>
      <c r="C47" s="10" t="s">
        <v>63</v>
      </c>
      <c r="D47" s="236"/>
      <c r="E47" s="237"/>
    </row>
    <row r="48" spans="1:6" ht="15.75" x14ac:dyDescent="0.25">
      <c r="A48" s="8">
        <v>11</v>
      </c>
      <c r="B48" s="28" t="s">
        <v>64</v>
      </c>
      <c r="C48" s="10" t="s">
        <v>48</v>
      </c>
      <c r="D48" s="236"/>
      <c r="E48" s="237"/>
    </row>
    <row r="49" spans="1:5" ht="15.75" x14ac:dyDescent="0.25">
      <c r="A49" s="8">
        <v>12</v>
      </c>
      <c r="B49" s="32" t="s">
        <v>65</v>
      </c>
      <c r="C49" s="10" t="s">
        <v>180</v>
      </c>
      <c r="D49" s="236"/>
      <c r="E49" s="237"/>
    </row>
    <row r="50" spans="1:5" ht="15.75" x14ac:dyDescent="0.25">
      <c r="A50" s="8">
        <v>13</v>
      </c>
      <c r="B50" s="33"/>
      <c r="C50" s="10"/>
      <c r="D50" s="236"/>
      <c r="E50" s="237"/>
    </row>
    <row r="51" spans="1:5" ht="15.75" x14ac:dyDescent="0.25">
      <c r="A51" s="8">
        <v>14</v>
      </c>
      <c r="B51" s="32" t="s">
        <v>68</v>
      </c>
      <c r="C51" s="10" t="s">
        <v>69</v>
      </c>
      <c r="D51" s="236"/>
      <c r="E51" s="237"/>
    </row>
    <row r="52" spans="1:5" ht="15.75" x14ac:dyDescent="0.25">
      <c r="A52" s="8">
        <v>15</v>
      </c>
      <c r="B52" s="12" t="s">
        <v>70</v>
      </c>
      <c r="C52" s="10" t="s">
        <v>71</v>
      </c>
      <c r="D52" s="236"/>
      <c r="E52" s="237"/>
    </row>
    <row r="53" spans="1:5" ht="15.75" customHeight="1" x14ac:dyDescent="0.25">
      <c r="A53" s="8">
        <v>16</v>
      </c>
      <c r="B53" s="32" t="s">
        <v>72</v>
      </c>
      <c r="C53" s="10" t="s">
        <v>73</v>
      </c>
      <c r="D53" s="236"/>
      <c r="E53" s="237"/>
    </row>
    <row r="54" spans="1:5" ht="16.5" customHeight="1" x14ac:dyDescent="0.25">
      <c r="A54" s="8">
        <v>17</v>
      </c>
      <c r="B54" s="32" t="s">
        <v>74</v>
      </c>
      <c r="C54" s="10" t="s">
        <v>75</v>
      </c>
      <c r="D54" s="236"/>
      <c r="E54" s="237"/>
    </row>
    <row r="55" spans="1:5" ht="15.75" x14ac:dyDescent="0.25">
      <c r="A55" s="8">
        <v>18</v>
      </c>
      <c r="B55" s="31" t="s">
        <v>76</v>
      </c>
      <c r="C55" s="10" t="s">
        <v>77</v>
      </c>
      <c r="D55" s="236"/>
      <c r="E55" s="237"/>
    </row>
    <row r="56" spans="1:5" ht="15.75" x14ac:dyDescent="0.25">
      <c r="A56" s="8">
        <v>19</v>
      </c>
      <c r="B56" s="12" t="s">
        <v>78</v>
      </c>
      <c r="C56" s="10" t="s">
        <v>79</v>
      </c>
      <c r="D56" s="236"/>
      <c r="E56" s="237"/>
    </row>
    <row r="57" spans="1:5" ht="15.75" x14ac:dyDescent="0.25">
      <c r="A57" s="8">
        <v>20</v>
      </c>
      <c r="B57" s="29" t="s">
        <v>80</v>
      </c>
      <c r="C57" s="10" t="s">
        <v>81</v>
      </c>
      <c r="D57" s="236"/>
      <c r="E57" s="237"/>
    </row>
    <row r="58" spans="1:5" ht="15.75" x14ac:dyDescent="0.25">
      <c r="A58" s="8">
        <v>21</v>
      </c>
      <c r="B58" s="33" t="s">
        <v>82</v>
      </c>
      <c r="C58" s="10" t="s">
        <v>83</v>
      </c>
      <c r="D58" s="236"/>
      <c r="E58" s="237"/>
    </row>
    <row r="59" spans="1:5" ht="15.75" x14ac:dyDescent="0.25">
      <c r="A59" s="8">
        <v>22</v>
      </c>
      <c r="B59" s="12" t="s">
        <v>84</v>
      </c>
      <c r="C59" s="10" t="s">
        <v>85</v>
      </c>
      <c r="D59" s="241"/>
      <c r="E59" s="242"/>
    </row>
    <row r="60" spans="1:5" ht="15" customHeight="1" x14ac:dyDescent="0.25">
      <c r="A60" s="14">
        <v>23</v>
      </c>
      <c r="B60" s="31" t="s">
        <v>86</v>
      </c>
      <c r="C60" s="11" t="s">
        <v>50</v>
      </c>
      <c r="D60" s="241"/>
      <c r="E60" s="242"/>
    </row>
    <row r="61" spans="1:5" ht="15.75" x14ac:dyDescent="0.25">
      <c r="A61" s="8">
        <v>24</v>
      </c>
      <c r="B61" s="9" t="s">
        <v>88</v>
      </c>
      <c r="C61" s="10" t="s">
        <v>89</v>
      </c>
      <c r="D61" s="236"/>
      <c r="E61" s="237"/>
    </row>
    <row r="62" spans="1:5" ht="15.75" x14ac:dyDescent="0.25">
      <c r="A62" s="8">
        <v>25</v>
      </c>
      <c r="B62" s="30" t="s">
        <v>182</v>
      </c>
      <c r="C62" s="10" t="s">
        <v>89</v>
      </c>
      <c r="D62" s="236"/>
      <c r="E62" s="237"/>
    </row>
    <row r="63" spans="1:5" ht="15.75" x14ac:dyDescent="0.25">
      <c r="A63" s="8">
        <v>26</v>
      </c>
      <c r="B63" s="34" t="s">
        <v>183</v>
      </c>
      <c r="C63" s="10" t="s">
        <v>91</v>
      </c>
      <c r="D63" s="236"/>
      <c r="E63" s="237"/>
    </row>
    <row r="66" spans="1:6" ht="15.75" x14ac:dyDescent="0.25">
      <c r="A66" s="8">
        <v>1</v>
      </c>
      <c r="B66" s="15" t="s">
        <v>45</v>
      </c>
      <c r="C66" s="15" t="s">
        <v>92</v>
      </c>
      <c r="D66" s="8" t="s">
        <v>46</v>
      </c>
      <c r="E66" s="8" t="s">
        <v>93</v>
      </c>
      <c r="F66" s="16" t="s">
        <v>94</v>
      </c>
    </row>
    <row r="67" spans="1:6" ht="15.75" x14ac:dyDescent="0.25">
      <c r="A67" s="8">
        <v>2</v>
      </c>
      <c r="B67" s="15" t="s">
        <v>47</v>
      </c>
      <c r="C67" s="15" t="s">
        <v>95</v>
      </c>
      <c r="D67" s="8" t="s">
        <v>169</v>
      </c>
      <c r="E67" s="8" t="s">
        <v>96</v>
      </c>
      <c r="F67" s="16" t="s">
        <v>97</v>
      </c>
    </row>
    <row r="68" spans="1:6" ht="15.75" x14ac:dyDescent="0.25">
      <c r="A68" s="8">
        <v>3</v>
      </c>
      <c r="B68" s="17" t="s">
        <v>49</v>
      </c>
      <c r="C68" s="15" t="s">
        <v>98</v>
      </c>
      <c r="D68" s="13" t="s">
        <v>87</v>
      </c>
      <c r="E68" s="8" t="s">
        <v>99</v>
      </c>
      <c r="F68" s="16" t="s">
        <v>100</v>
      </c>
    </row>
    <row r="69" spans="1:6" ht="15.75" x14ac:dyDescent="0.25">
      <c r="A69" s="8">
        <v>4</v>
      </c>
      <c r="B69" s="15" t="s">
        <v>51</v>
      </c>
      <c r="C69" s="15" t="s">
        <v>101</v>
      </c>
      <c r="D69" s="8" t="s">
        <v>52</v>
      </c>
      <c r="E69" s="8" t="s">
        <v>102</v>
      </c>
      <c r="F69" s="16" t="s">
        <v>103</v>
      </c>
    </row>
    <row r="70" spans="1:6" ht="15.75" x14ac:dyDescent="0.25">
      <c r="A70" s="8">
        <v>5</v>
      </c>
      <c r="B70" s="15" t="s">
        <v>53</v>
      </c>
      <c r="C70" s="15" t="s">
        <v>104</v>
      </c>
      <c r="D70" s="8" t="s">
        <v>54</v>
      </c>
      <c r="E70" s="8" t="s">
        <v>105</v>
      </c>
      <c r="F70" s="16" t="s">
        <v>106</v>
      </c>
    </row>
    <row r="71" spans="1:6" ht="15.75" x14ac:dyDescent="0.25">
      <c r="A71" s="8">
        <v>6</v>
      </c>
      <c r="B71" s="15" t="s">
        <v>55</v>
      </c>
      <c r="C71" s="15" t="s">
        <v>107</v>
      </c>
      <c r="D71" s="8" t="s">
        <v>56</v>
      </c>
      <c r="E71" s="8" t="s">
        <v>102</v>
      </c>
      <c r="F71" s="18" t="s">
        <v>108</v>
      </c>
    </row>
    <row r="72" spans="1:6" ht="15.75" x14ac:dyDescent="0.25">
      <c r="A72" s="8">
        <v>7</v>
      </c>
      <c r="B72" s="19" t="s">
        <v>57</v>
      </c>
      <c r="C72" s="15" t="s">
        <v>109</v>
      </c>
      <c r="D72" s="8" t="s">
        <v>58</v>
      </c>
      <c r="E72" s="20" t="s">
        <v>110</v>
      </c>
      <c r="F72" s="16" t="s">
        <v>111</v>
      </c>
    </row>
    <row r="73" spans="1:6" ht="15.75" x14ac:dyDescent="0.25">
      <c r="A73" s="13">
        <v>8</v>
      </c>
      <c r="B73" s="21" t="s">
        <v>59</v>
      </c>
      <c r="C73" s="22" t="s">
        <v>112</v>
      </c>
      <c r="D73" s="13" t="s">
        <v>181</v>
      </c>
      <c r="E73" s="23" t="s">
        <v>113</v>
      </c>
      <c r="F73" s="18" t="s">
        <v>114</v>
      </c>
    </row>
    <row r="74" spans="1:6" ht="15.75" x14ac:dyDescent="0.25">
      <c r="A74" s="8">
        <v>9</v>
      </c>
      <c r="B74" s="19" t="s">
        <v>61</v>
      </c>
      <c r="C74" s="15" t="s">
        <v>115</v>
      </c>
      <c r="D74" s="8" t="s">
        <v>60</v>
      </c>
      <c r="E74" s="20" t="s">
        <v>116</v>
      </c>
      <c r="F74" s="16" t="s">
        <v>111</v>
      </c>
    </row>
    <row r="75" spans="1:6" ht="15.75" x14ac:dyDescent="0.25">
      <c r="A75" s="8">
        <v>10</v>
      </c>
      <c r="B75" s="19" t="s">
        <v>62</v>
      </c>
      <c r="C75" s="15" t="s">
        <v>117</v>
      </c>
      <c r="D75" s="8" t="s">
        <v>63</v>
      </c>
      <c r="E75" s="20" t="s">
        <v>118</v>
      </c>
      <c r="F75" s="16" t="s">
        <v>111</v>
      </c>
    </row>
    <row r="76" spans="1:6" ht="15.75" x14ac:dyDescent="0.25">
      <c r="A76" s="8">
        <v>11</v>
      </c>
      <c r="B76" s="17" t="s">
        <v>64</v>
      </c>
      <c r="C76" s="15" t="s">
        <v>119</v>
      </c>
      <c r="D76" s="8" t="s">
        <v>48</v>
      </c>
      <c r="E76" s="8" t="s">
        <v>120</v>
      </c>
      <c r="F76" s="16" t="s">
        <v>111</v>
      </c>
    </row>
    <row r="77" spans="1:6" ht="15.75" x14ac:dyDescent="0.25">
      <c r="A77" s="8">
        <v>12</v>
      </c>
      <c r="B77" s="19" t="s">
        <v>65</v>
      </c>
      <c r="C77" s="15" t="s">
        <v>121</v>
      </c>
      <c r="D77" s="8" t="s">
        <v>180</v>
      </c>
      <c r="E77" s="20" t="s">
        <v>120</v>
      </c>
      <c r="F77" s="16" t="s">
        <v>111</v>
      </c>
    </row>
    <row r="78" spans="1:6" ht="15.75" x14ac:dyDescent="0.25">
      <c r="A78" s="8">
        <v>13</v>
      </c>
      <c r="B78" s="19" t="s">
        <v>66</v>
      </c>
      <c r="C78" s="15" t="s">
        <v>122</v>
      </c>
      <c r="D78" s="8" t="s">
        <v>67</v>
      </c>
      <c r="E78" s="8" t="s">
        <v>123</v>
      </c>
      <c r="F78" s="16" t="s">
        <v>124</v>
      </c>
    </row>
    <row r="79" spans="1:6" ht="15.75" x14ac:dyDescent="0.25">
      <c r="A79" s="8">
        <v>14</v>
      </c>
      <c r="B79" s="24" t="s">
        <v>68</v>
      </c>
      <c r="C79" s="15" t="s">
        <v>125</v>
      </c>
      <c r="D79" s="8" t="s">
        <v>69</v>
      </c>
      <c r="E79" s="25" t="s">
        <v>126</v>
      </c>
      <c r="F79" s="16" t="s">
        <v>124</v>
      </c>
    </row>
    <row r="80" spans="1:6" ht="15.75" x14ac:dyDescent="0.25">
      <c r="A80" s="8">
        <v>15</v>
      </c>
      <c r="B80" s="19" t="s">
        <v>70</v>
      </c>
      <c r="C80" s="15" t="s">
        <v>127</v>
      </c>
      <c r="D80" s="8" t="s">
        <v>71</v>
      </c>
      <c r="E80" s="20" t="s">
        <v>128</v>
      </c>
      <c r="F80" s="16" t="s">
        <v>129</v>
      </c>
    </row>
    <row r="81" spans="1:6" ht="15.75" x14ac:dyDescent="0.25">
      <c r="A81" s="8">
        <v>16</v>
      </c>
      <c r="B81" s="19" t="s">
        <v>72</v>
      </c>
      <c r="C81" s="17" t="s">
        <v>130</v>
      </c>
      <c r="D81" s="8" t="s">
        <v>73</v>
      </c>
      <c r="E81" s="20" t="s">
        <v>131</v>
      </c>
      <c r="F81" s="16" t="s">
        <v>129</v>
      </c>
    </row>
    <row r="82" spans="1:6" ht="15.75" x14ac:dyDescent="0.25">
      <c r="A82" s="8">
        <v>17</v>
      </c>
      <c r="B82" s="19" t="s">
        <v>74</v>
      </c>
      <c r="C82" s="15" t="s">
        <v>132</v>
      </c>
      <c r="D82" s="8" t="s">
        <v>75</v>
      </c>
      <c r="E82" s="20" t="s">
        <v>128</v>
      </c>
      <c r="F82" s="16" t="s">
        <v>129</v>
      </c>
    </row>
    <row r="83" spans="1:6" ht="15.75" x14ac:dyDescent="0.25">
      <c r="A83" s="8">
        <v>18</v>
      </c>
      <c r="B83" s="19" t="s">
        <v>76</v>
      </c>
      <c r="C83" s="15" t="s">
        <v>133</v>
      </c>
      <c r="D83" s="8" t="s">
        <v>77</v>
      </c>
      <c r="E83" s="20" t="s">
        <v>116</v>
      </c>
      <c r="F83" s="16" t="s">
        <v>129</v>
      </c>
    </row>
    <row r="84" spans="1:6" ht="15.75" x14ac:dyDescent="0.25">
      <c r="A84" s="8">
        <v>19</v>
      </c>
      <c r="B84" s="19" t="s">
        <v>78</v>
      </c>
      <c r="C84" s="15" t="s">
        <v>134</v>
      </c>
      <c r="D84" s="8" t="s">
        <v>79</v>
      </c>
      <c r="E84" s="20" t="s">
        <v>110</v>
      </c>
      <c r="F84" s="16" t="s">
        <v>129</v>
      </c>
    </row>
    <row r="85" spans="1:6" ht="15.75" x14ac:dyDescent="0.25">
      <c r="A85" s="8">
        <v>20</v>
      </c>
      <c r="B85" s="19" t="s">
        <v>80</v>
      </c>
      <c r="C85" s="15" t="s">
        <v>135</v>
      </c>
      <c r="D85" s="8" t="s">
        <v>81</v>
      </c>
      <c r="E85" s="8" t="s">
        <v>93</v>
      </c>
      <c r="F85" s="16" t="s">
        <v>129</v>
      </c>
    </row>
    <row r="86" spans="1:6" ht="15.75" x14ac:dyDescent="0.25">
      <c r="A86" s="8">
        <v>21</v>
      </c>
      <c r="B86" s="19" t="s">
        <v>82</v>
      </c>
      <c r="C86" s="17" t="s">
        <v>136</v>
      </c>
      <c r="D86" s="8" t="s">
        <v>83</v>
      </c>
      <c r="E86" s="20" t="s">
        <v>128</v>
      </c>
      <c r="F86" s="16" t="s">
        <v>129</v>
      </c>
    </row>
    <row r="87" spans="1:6" ht="15.75" x14ac:dyDescent="0.25">
      <c r="A87" s="8">
        <v>22</v>
      </c>
      <c r="B87" s="19" t="s">
        <v>84</v>
      </c>
      <c r="C87" s="17" t="s">
        <v>137</v>
      </c>
      <c r="D87" s="20" t="s">
        <v>85</v>
      </c>
      <c r="E87" s="20" t="s">
        <v>110</v>
      </c>
      <c r="F87" s="16" t="s">
        <v>138</v>
      </c>
    </row>
    <row r="88" spans="1:6" ht="31.5" x14ac:dyDescent="0.25">
      <c r="A88" s="8">
        <v>23</v>
      </c>
      <c r="B88" s="19" t="s">
        <v>86</v>
      </c>
      <c r="C88" s="17" t="s">
        <v>139</v>
      </c>
      <c r="D88" s="20" t="s">
        <v>50</v>
      </c>
      <c r="E88" s="20" t="s">
        <v>140</v>
      </c>
      <c r="F88" s="18" t="s">
        <v>114</v>
      </c>
    </row>
    <row r="89" spans="1:6" ht="15.75" x14ac:dyDescent="0.25">
      <c r="A89" s="8">
        <v>24</v>
      </c>
      <c r="B89" s="26" t="s">
        <v>88</v>
      </c>
      <c r="C89" s="15" t="s">
        <v>141</v>
      </c>
      <c r="D89" s="14" t="s">
        <v>89</v>
      </c>
      <c r="E89" s="27" t="s">
        <v>142</v>
      </c>
      <c r="F89" s="18" t="s">
        <v>114</v>
      </c>
    </row>
    <row r="90" spans="1:6" ht="15.75" x14ac:dyDescent="0.25">
      <c r="A90" s="8">
        <v>25</v>
      </c>
      <c r="B90" s="26" t="s">
        <v>90</v>
      </c>
      <c r="C90" s="15" t="s">
        <v>143</v>
      </c>
      <c r="D90" s="13" t="s">
        <v>89</v>
      </c>
      <c r="E90" s="27" t="s">
        <v>144</v>
      </c>
      <c r="F90" s="18" t="s">
        <v>145</v>
      </c>
    </row>
    <row r="91" spans="1:6" ht="15.75" x14ac:dyDescent="0.25">
      <c r="A91" s="8">
        <v>26</v>
      </c>
      <c r="B91" s="15" t="s">
        <v>146</v>
      </c>
      <c r="C91" s="15" t="s">
        <v>147</v>
      </c>
      <c r="D91" s="14" t="s">
        <v>91</v>
      </c>
      <c r="E91" s="8" t="s">
        <v>113</v>
      </c>
      <c r="F91" s="18" t="s">
        <v>145</v>
      </c>
    </row>
  </sheetData>
  <mergeCells count="4">
    <mergeCell ref="A35:A36"/>
    <mergeCell ref="B35:B36"/>
    <mergeCell ref="C35:D36"/>
    <mergeCell ref="C37:D37"/>
  </mergeCells>
  <dataValidations count="1">
    <dataValidation type="list" showDropDown="1" showInputMessage="1" showErrorMessage="1" sqref="B3">
      <formula1>$A$2:$A$24</formula1>
    </dataValidation>
  </dataValidations>
  <pageMargins left="0.7" right="0.7" top="0.75" bottom="0.75" header="0.3" footer="0.3"/>
  <pageSetup paperSize="5" scale="36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workbookViewId="0">
      <selection activeCell="M48" sqref="M48"/>
    </sheetView>
  </sheetViews>
  <sheetFormatPr defaultRowHeight="12.75" x14ac:dyDescent="0.2"/>
  <sheetData>
    <row r="1" spans="1:12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2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2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spans="1:12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12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2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spans="1:12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12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2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2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1:12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spans="1:12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12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</row>
    <row r="26" spans="1:12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1:12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1:12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1:12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12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1:12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</row>
    <row r="32" spans="1:12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20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</row>
    <row r="34" spans="1:20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</row>
    <row r="35" spans="1:20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</row>
    <row r="36" spans="1:20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1:20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1:20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1:20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1:20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20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T41">
        <f>144/12</f>
        <v>12</v>
      </c>
    </row>
    <row r="42" spans="1:20" x14ac:dyDescent="0.2">
      <c r="J42">
        <v>13228750</v>
      </c>
    </row>
    <row r="43" spans="1:20" x14ac:dyDescent="0.2">
      <c r="J43">
        <v>20000000</v>
      </c>
    </row>
    <row r="44" spans="1:20" x14ac:dyDescent="0.2">
      <c r="J44">
        <f>J43-J42</f>
        <v>6771250</v>
      </c>
    </row>
    <row r="46" spans="1:20" x14ac:dyDescent="0.2">
      <c r="J46">
        <f>70*30</f>
        <v>2100</v>
      </c>
    </row>
    <row r="47" spans="1:20" x14ac:dyDescent="0.2">
      <c r="J47">
        <f>21*11</f>
        <v>231</v>
      </c>
      <c r="M47">
        <v>1440000</v>
      </c>
    </row>
    <row r="48" spans="1:20" x14ac:dyDescent="0.2">
      <c r="J48">
        <f>J47*2</f>
        <v>462</v>
      </c>
      <c r="M48">
        <f>M47/24/360</f>
        <v>166.66666666666666</v>
      </c>
    </row>
  </sheetData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PETA JABATAN</vt:lpstr>
      <vt:lpstr>Data Base</vt:lpstr>
      <vt:lpstr>Sheet1</vt:lpstr>
      <vt:lpstr>'PETA JABATAN'!Print_Area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BAPPEDALITBANG</cp:lastModifiedBy>
  <cp:lastPrinted>2020-08-31T08:30:33Z</cp:lastPrinted>
  <dcterms:created xsi:type="dcterms:W3CDTF">2019-06-25T08:54:32Z</dcterms:created>
  <dcterms:modified xsi:type="dcterms:W3CDTF">2020-11-06T02:42:20Z</dcterms:modified>
</cp:coreProperties>
</file>